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" sheetId="1" r:id="rId4"/>
    <sheet state="visible" name="Income Statement" sheetId="2" r:id="rId5"/>
    <sheet state="visible" name="Cash Flow Statement" sheetId="3" r:id="rId6"/>
    <sheet state="hidden" name="config" sheetId="4" r:id="rId7"/>
    <sheet state="hidden" name="notes" sheetId="5" r:id="rId8"/>
  </sheets>
  <definedNames>
    <definedName name="IQ_CH">110000</definedName>
    <definedName name="IQ_CQ">5000</definedName>
    <definedName name="IQ_CY">10000</definedName>
    <definedName name="IQ_DAILY">500000</definedName>
    <definedName name="IQ_DNTM">700000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MTD">800000</definedName>
    <definedName name="IQ_NAMES_REVISION_DATE_">43020.2050578704</definedName>
    <definedName name="IQ_NTM">6000</definedName>
    <definedName name="IQ_QTD">750000</definedName>
    <definedName name="IQ_TODAY">0</definedName>
    <definedName name="IQ_WEEK">50000</definedName>
    <definedName name="IQ_YTD">3000</definedName>
    <definedName name="IQ_YTDMONTH">130000</definedName>
    <definedName name="CE_Air_Gr_Brand">#REF!</definedName>
    <definedName name="MW_MB_REV_Brand">#REF!</definedName>
    <definedName name="CE_HA_GR_Brand_Total">#REF!</definedName>
    <definedName name="Thoigian">#REF!</definedName>
    <definedName name="MW_AC_GR_BRAND">#REF!</definedName>
    <definedName name="GR_MB_Brand">#REF!</definedName>
    <definedName name="CE_DP_store">#REF!</definedName>
    <definedName name="denngay">#REF!</definedName>
    <definedName name="GR_AC_BRAND">#REF!</definedName>
    <definedName name="REV_MB_Brand">#REF!</definedName>
    <definedName name="MW_TB_REV_brand">#REF!</definedName>
    <definedName name="REV_LT_Brand">#REF!</definedName>
    <definedName name="CE_TV_REV_BRAND_TOTAL">#REF!</definedName>
    <definedName name="raw_values">#REF!</definedName>
    <definedName name="REV_store">#REF!</definedName>
    <definedName name="GR_LT_Brand_Total">#REF!</definedName>
    <definedName name="CE_REV_by_Cate">#REF!</definedName>
    <definedName name="GR_MB_Brand_total">#REF!</definedName>
    <definedName name="CE_TB_REV_BRAND_TOTAL">#REF!</definedName>
    <definedName name="CE_TV_GR_Brand_Total">#REF!</definedName>
    <definedName name="MW_TB_GR_Brand">#REF!</definedName>
    <definedName name="GR_AIR_BRAND">#REF!</definedName>
    <definedName name="REV_TV_BRAND">#REF!</definedName>
    <definedName name="Months">#REF!</definedName>
    <definedName name="CE_AC_REV_BRAND_TOTAL">#REF!</definedName>
    <definedName name="GR_TB_BRAND_TOTAL">#REF!</definedName>
    <definedName name="REV_TB_BRAND_TOTAL">#REF!</definedName>
    <definedName name="MW_LT_REV_Brand">#REF!</definedName>
    <definedName name="MW_rev_by_cate">#REF!</definedName>
    <definedName name="CE_HA_GR_Brand">#REF!</definedName>
    <definedName name="CE_HA_REV_BRAND_TOTAL">#REF!</definedName>
    <definedName name="raw_dates">#REF!</definedName>
    <definedName name="GR_TB_BRAND">#REF!</definedName>
    <definedName name="CE_AC_REV_brand">#REF!</definedName>
    <definedName name="MW_TB_GR_brand_Total">#REF!</definedName>
    <definedName name="Period_Report">#REF!</definedName>
    <definedName name="MW_TB_REV_Brand_Total">#REF!</definedName>
    <definedName name="GR_LT_Brand">#REF!</definedName>
    <definedName name="raw_metrics">#REF!</definedName>
    <definedName name="CE_GR_Cate">#REF!</definedName>
    <definedName name="CE_MB_GR_BRAND_TOTAL">#REF!</definedName>
    <definedName name="MW_MB_GR_brand">#REF!</definedName>
    <definedName name="CE_MB_REV_Brand_total">#REF!</definedName>
    <definedName name="GR_by_Cate">#REF!</definedName>
    <definedName name="MW_MB_GR_Brand_Total">#REF!</definedName>
    <definedName name="raw_keys">#REF!</definedName>
    <definedName name="REV_TB_BRAND">#REF!</definedName>
    <definedName name="CE_TV_REV_brand">#REF!</definedName>
    <definedName name="CE_LT_GR_BRAND_TOTAL">#REF!</definedName>
    <definedName name="REV_MB_brand_total">#REF!</definedName>
    <definedName name="CE_MB_REV_Brand">#REF!</definedName>
    <definedName name="MW_REV_store">#REF!</definedName>
    <definedName name="CE_TV_GR_Brand">#REF!</definedName>
    <definedName name="CE_AC_GR_BRAND_TOTAL">#REF!</definedName>
    <definedName name="DP_Store">#REF!</definedName>
    <definedName name="REV_by_Cate">#REF!</definedName>
    <definedName name="MW_DP_STORE">#REF!</definedName>
    <definedName name="REV_AIR_BRAND">#REF!</definedName>
    <definedName name="MW_AC_REV_brand">#REF!</definedName>
    <definedName name="MW_LT_GR_Brand">#REF!</definedName>
    <definedName name="REV_CATE_Q">#REF!</definedName>
    <definedName name="CE_LT_REV_BRAND_TOTAL">#REF!</definedName>
    <definedName name="MW_LT_REV_Brand_Total">#REF!</definedName>
    <definedName name="GR_AC_BRAND_TOTAL">#REF!</definedName>
    <definedName name="GM_BY_CATE">#REF!</definedName>
    <definedName name="MW_AC_REV_Brand_Total">#REF!</definedName>
    <definedName name="CE_TB_GR_Brand">#REF!</definedName>
    <definedName name="CE_AC_GR_BRAND">#REF!</definedName>
    <definedName name="GR_TV_BRAND_TOTAL">#REF!</definedName>
    <definedName name="MW_LT_GR_Brand_Total">#REF!</definedName>
    <definedName name="CE_TB_GR_Brand_total">#REF!</definedName>
    <definedName name="REV_LT_brand_total">#REF!</definedName>
    <definedName name="CE_Air_GR_Brand_Total">#REF!</definedName>
    <definedName name="CE_LT_REV_Brand">#REF!</definedName>
    <definedName name="MW_MB_REV_Brand_total">#REF!</definedName>
    <definedName name="GR_TV_Brand">#REF!</definedName>
    <definedName name="CE_TB_REV_brand">#REF!</definedName>
    <definedName name="CE_HA_REV_Brand">#REF!</definedName>
    <definedName name="REV_AC_BRAND_TOTAL">#REF!</definedName>
    <definedName name="CE_Air_REV_Brand">#REF!</definedName>
    <definedName name="CE_LT_GR_Brand">#REF!</definedName>
    <definedName name="REV_AC_Brand">#REF!</definedName>
    <definedName name="MW_AC_GR_BRAND_TOTAL">#REF!</definedName>
    <definedName name="CE_REV_store">#REF!</definedName>
    <definedName name="REV_TV_BRAND_TOTAL">#REF!</definedName>
    <definedName name="MW_GR_cate">#REF!</definedName>
    <definedName name="CE_MB_GR_Brand">#REF!</definedName>
    <definedName name="CE_AIR_REV_BRAND_TOTAL">#REF!</definedName>
  </definedNames>
  <calcPr/>
  <extLst>
    <ext uri="GoogleSheetsCustomDataVersion2">
      <go:sheetsCustomData xmlns:go="http://customooxmlschemas.google.com/" r:id="rId9" roundtripDataChecksum="Hh3//W2fHUd+GTF8eimVa2E/WpZ+O7FdF1GX7+tJCYE="/>
    </ext>
  </extLst>
</workbook>
</file>

<file path=xl/sharedStrings.xml><?xml version="1.0" encoding="utf-8"?>
<sst xmlns="http://schemas.openxmlformats.org/spreadsheetml/2006/main" count="969" uniqueCount="779">
  <si>
    <t>CTCP ĐẦU TƯ ĐIỆN MÁY XANH</t>
  </si>
  <si>
    <t>DIEN MAY XANH INVESTMENT JSC</t>
  </si>
  <si>
    <t>BẢNG CÂN ĐỐI KẾ TOÁN</t>
  </si>
  <si>
    <t>BALANCE SHEET</t>
  </si>
  <si>
    <t>Đơn vị tính: đồng</t>
  </si>
  <si>
    <t>Unit: VND</t>
  </si>
  <si>
    <t>Chỉ tiêu</t>
  </si>
  <si>
    <t>Items</t>
  </si>
  <si>
    <t>A. TÀI SẢN NGẮN HẠN</t>
  </si>
  <si>
    <t>A. CURRENT ASSETS</t>
  </si>
  <si>
    <t>I. Tiền và các khoản tương đương tiền</t>
  </si>
  <si>
    <t>I. Cash &amp; cash equivalents</t>
  </si>
  <si>
    <t>1. Tiền</t>
  </si>
  <si>
    <t>1. Cash</t>
  </si>
  <si>
    <t>2. Các khoản tương đương tiền</t>
  </si>
  <si>
    <t>2. Cash equivalents</t>
  </si>
  <si>
    <t>II. Đầu tư tài chính ngắn hạn</t>
  </si>
  <si>
    <t>II. Short-term investments</t>
  </si>
  <si>
    <t>1. Đầu tư nắm giữ đến ngày đáo hạn</t>
  </si>
  <si>
    <t>1. Held-to-maturity investments</t>
  </si>
  <si>
    <t>III. Các khoản phải thu ngắn hạn</t>
  </si>
  <si>
    <t>III. Current accounts receivable</t>
  </si>
  <si>
    <t>1. Phải thu ngắn hạn của khách hàng</t>
  </si>
  <si>
    <t>1. Short-term trade receivables</t>
  </si>
  <si>
    <t>2. Trả trước cho người bán ngắn hạn</t>
  </si>
  <si>
    <t>2. Short-term advances to suppliers</t>
  </si>
  <si>
    <t>3. Phải thu ngắn hạn khác</t>
  </si>
  <si>
    <t>3. Other short-term receivables</t>
  </si>
  <si>
    <t>IV. Hàng tồn kho</t>
  </si>
  <si>
    <t>IV. Inventories</t>
  </si>
  <si>
    <t>1. Hàng tồn kho</t>
  </si>
  <si>
    <t>1. Inventories</t>
  </si>
  <si>
    <t>2. Dự phòng giảm giá hàng tồn kho</t>
  </si>
  <si>
    <t>2. Provision for obsolete inventories</t>
  </si>
  <si>
    <t>V. Tài sản ngắn hạn khác</t>
  </si>
  <si>
    <t>V. Other current assets</t>
  </si>
  <si>
    <t>1. Chi phí trả trước ngắn hạn</t>
  </si>
  <si>
    <t>1. Short-term prepaid expenses</t>
  </si>
  <si>
    <t>2. Thuế GTGT được khấu trừ</t>
  </si>
  <si>
    <t>2. Value-added tax deductible</t>
  </si>
  <si>
    <t>B. TÀI SẢN DÀI HẠN</t>
  </si>
  <si>
    <t>B. NON-CURRENT ASSETS</t>
  </si>
  <si>
    <t>I. Các khoản phải thu dài hạn</t>
  </si>
  <si>
    <t>I. Long-term receivables</t>
  </si>
  <si>
    <t>1. Phải thu dài hạn khác</t>
  </si>
  <si>
    <t>1. Other long-term receivables</t>
  </si>
  <si>
    <t>II. Tài sản cố định</t>
  </si>
  <si>
    <t>II. Fixed assets</t>
  </si>
  <si>
    <t>1. Tài sản cố định hữu hình</t>
  </si>
  <si>
    <t>1. Tangible fixed assets</t>
  </si>
  <si>
    <t>Nguyên giá</t>
  </si>
  <si>
    <t>Cost</t>
  </si>
  <si>
    <t>Giá trị khấu hao luỹ kế</t>
  </si>
  <si>
    <t>Accumulated depreciation</t>
  </si>
  <si>
    <t>2. Tài sản cố định vô hình</t>
  </si>
  <si>
    <t>2. Intangible fixed assets</t>
  </si>
  <si>
    <t>Giá trị hao mòn luỹ kế</t>
  </si>
  <si>
    <t>Accumulated amortisation</t>
  </si>
  <si>
    <t>III. Tài sản dở dang dài hạn</t>
  </si>
  <si>
    <t>III. Long-term asset in progress</t>
  </si>
  <si>
    <t>1. Chi phí xây dựng cơ bản dở dang</t>
  </si>
  <si>
    <t>1. Construction in progress</t>
  </si>
  <si>
    <t>IV. Đầu tư tài chính dài hạn</t>
  </si>
  <si>
    <t>IV. Long-term investments</t>
  </si>
  <si>
    <t>1. Đầu tư vào công ty liên doanh</t>
  </si>
  <si>
    <t>1. Investment in jointly controlled entity</t>
  </si>
  <si>
    <t>2. Đầu tư nắm giữ đến đáo hạn dài hạn</t>
  </si>
  <si>
    <t>2. Held-to-maturity investments</t>
  </si>
  <si>
    <t>V. Tài sản dài hạn khác</t>
  </si>
  <si>
    <t>V. Other long-term assets</t>
  </si>
  <si>
    <t>1. Chi phí trả trước dài hạn</t>
  </si>
  <si>
    <t>1. Long-term prepaid expenses</t>
  </si>
  <si>
    <t>2. Tài sản thuế thu nhập hoãn lại</t>
  </si>
  <si>
    <t>2. Deferred tax assets</t>
  </si>
  <si>
    <t>TỔNG CỘNG TÀI SẢN</t>
  </si>
  <si>
    <t>TOTAL ASSETS</t>
  </si>
  <si>
    <t>C. NỢ PHẢI TRẢ</t>
  </si>
  <si>
    <t>C. LIABILITIES</t>
  </si>
  <si>
    <t>I. Nợ ngắn hạn</t>
  </si>
  <si>
    <t>I. Current liabilities</t>
  </si>
  <si>
    <t>1. Phải trả người bán ngắn hạn</t>
  </si>
  <si>
    <t>1. Short-term trade payables</t>
  </si>
  <si>
    <t>2. Người mua trả tiền trước ngắn hạn</t>
  </si>
  <si>
    <t>2. Short-term advances from customers</t>
  </si>
  <si>
    <t>3. Thuế và các khoản phải nộp Nhà nước</t>
  </si>
  <si>
    <t>3. Statutory obligations</t>
  </si>
  <si>
    <t>4. Phải trả người lao động</t>
  </si>
  <si>
    <t>4. Payables to employees</t>
  </si>
  <si>
    <t>5. Chi phí phải trả ngắn hạn</t>
  </si>
  <si>
    <t>5. Short-term accrued expenses</t>
  </si>
  <si>
    <t>6. Doanh thu chưa thực hiện ngắn hạn</t>
  </si>
  <si>
    <t>6. Short-term unearned revenue</t>
  </si>
  <si>
    <t>7. Phải trả ngắn hạn khác</t>
  </si>
  <si>
    <t>7. Other short-term payables</t>
  </si>
  <si>
    <t>8. Vay ngắn hạn</t>
  </si>
  <si>
    <t>8. Short-term loans</t>
  </si>
  <si>
    <t>9. Dự phòng phải trả ngắn hạn</t>
  </si>
  <si>
    <t>9. Short-term provisions</t>
  </si>
  <si>
    <t>D. VỐN CHỦ SỞ HỮU</t>
  </si>
  <si>
    <t>D. EQUITY</t>
  </si>
  <si>
    <t>1. Vốn góp của chủ sở hữu</t>
  </si>
  <si>
    <t>1. Owner's equity</t>
  </si>
  <si>
    <t>-Cổ phiếu phổ thông có quyền biểu quyết</t>
  </si>
  <si>
    <t>-Ordinary shares with voting rights</t>
  </si>
  <si>
    <t>2. Vốn khác của chủ sở hữu</t>
  </si>
  <si>
    <t>2. Other owner's equity</t>
  </si>
  <si>
    <t>3. Lợi nhuận sau thuế chưa phân phối</t>
  </si>
  <si>
    <t>3. Undistributed earnings</t>
  </si>
  <si>
    <t>-Lợi nhuận sau thuế chưa phân phối đến cuối kỳ trước</t>
  </si>
  <si>
    <t>-Undistributed earnings by the end of prior period</t>
  </si>
  <si>
    <t>-Lợi nhuận sau thuế chưa phân phối kỳ này</t>
  </si>
  <si>
    <t>-Undistributed earnings of current period</t>
  </si>
  <si>
    <t>TỔNG CỘNG NGUỒN VỐN</t>
  </si>
  <si>
    <t>TOTAL LIABILITIES &amp; EQUITY</t>
  </si>
  <si>
    <t>BÁO CÁO KẾT QUẢ HOẠT ĐỘNG KINH DOANH</t>
  </si>
  <si>
    <t>INCOME STATEMENT</t>
  </si>
  <si>
    <t>1Q2026</t>
  </si>
  <si>
    <t>1Q2025</t>
  </si>
  <si>
    <t>1. Doanh thu bán hàng và cung cấp dịch vụ</t>
  </si>
  <si>
    <t>Gross revenue from sale of goods &amp; rendering of services</t>
  </si>
  <si>
    <t>2. Các khoản giảm trừ doanh thu</t>
  </si>
  <si>
    <t>Deductions</t>
  </si>
  <si>
    <t>3. Doanh thu thuần về bán hàng và cung cấp dịch vụ</t>
  </si>
  <si>
    <t>Net revenue</t>
  </si>
  <si>
    <t>4. Giá vốn hàng bán và dịch vụ cung cấp</t>
  </si>
  <si>
    <t>Cost of goods sold</t>
  </si>
  <si>
    <t>5. Lợi nhuận gộp về bán hàng và cung cấp dịch vụ</t>
  </si>
  <si>
    <t>Gross profit</t>
  </si>
  <si>
    <t>6. Doanh thu hoạt động tài chính</t>
  </si>
  <si>
    <t>Financial income</t>
  </si>
  <si>
    <t>7. Chi phí tài chính</t>
  </si>
  <si>
    <t>Financial expense</t>
  </si>
  <si>
    <t>- Trong đó: Chi phí đi vay</t>
  </si>
  <si>
    <t>- Interest expense</t>
  </si>
  <si>
    <t>8. Chi phí bán hàng</t>
  </si>
  <si>
    <t>Selling expense</t>
  </si>
  <si>
    <t>9. Chi phí quản lý doanh nghiệp</t>
  </si>
  <si>
    <t>G&amp;A expense</t>
  </si>
  <si>
    <t>10. Phần lãi trong công ty liên doanh</t>
  </si>
  <si>
    <t>Share of profit from jointly controlled entity</t>
  </si>
  <si>
    <t>11. Lợi nhuận thuần từ hoạt động kinh doanh</t>
  </si>
  <si>
    <t>Operating profit</t>
  </si>
  <si>
    <t>12. Thu nhập khác</t>
  </si>
  <si>
    <t>Other income</t>
  </si>
  <si>
    <t>13. Chi phí khác</t>
  </si>
  <si>
    <t>Other expense</t>
  </si>
  <si>
    <t>14. Lãi khác</t>
  </si>
  <si>
    <t>Net other profit</t>
  </si>
  <si>
    <t>15. Tổng lợi nhuận trước thuế</t>
  </si>
  <si>
    <t>Profit before tax</t>
  </si>
  <si>
    <t>16. Chi phí thuế TNDN hiện hành</t>
  </si>
  <si>
    <t>Current corporate income tax</t>
  </si>
  <si>
    <t>17. Thu nhập (chi phí) thuế TNDN hoãn lại</t>
  </si>
  <si>
    <t>Deferred income tax</t>
  </si>
  <si>
    <t>18. Lợi nhuận sau thuế TNDN</t>
  </si>
  <si>
    <t>Net profit after tax</t>
  </si>
  <si>
    <t>19. LN sau thuế của cổ đông công ty mẹ</t>
  </si>
  <si>
    <t>NPAT attributable to shareholders of the parent</t>
  </si>
  <si>
    <t>20. LN sau thuế của cổ đông không kiểm soát</t>
  </si>
  <si>
    <t>NPAT attributable to non-controlling interests</t>
  </si>
  <si>
    <t>21. Lãi cơ bản trên cổ phiếu</t>
  </si>
  <si>
    <t>Basic earnings per share</t>
  </si>
  <si>
    <t>22. Lãi suy giảm trên cổ phiếu</t>
  </si>
  <si>
    <t>Diluted earnings per share</t>
  </si>
  <si>
    <t>BÁO CÁO LƯU CHUYỂN TIỀN TỆ</t>
  </si>
  <si>
    <t>CASH FLOW STATEMENT</t>
  </si>
  <si>
    <t>I. LƯU CHUYỂN TIỀN TỪ HOẠT ĐỘNG KINH DOANH</t>
  </si>
  <si>
    <t>I. CASH FLOW FROM OPERATING ACTIVITIES</t>
  </si>
  <si>
    <t>Lợi nhuận kế toán trước thuế</t>
  </si>
  <si>
    <t>Điều chỉnh cho các khoản:</t>
  </si>
  <si>
    <t>Adjustments for:</t>
  </si>
  <si>
    <t>Khấu hao TSCĐ và BĐSĐT</t>
  </si>
  <si>
    <t>Depreciation &amp; amortisation of fixed assets</t>
  </si>
  <si>
    <t>Dự phòng</t>
  </si>
  <si>
    <t>Provisions</t>
  </si>
  <si>
    <t>Lãi chênh lệch tỷ giá hối đoái</t>
  </si>
  <si>
    <t>Foreign exchange gain arising from revaluation of monetary accounts denominated in foreign currency</t>
  </si>
  <si>
    <t>Lãi/lỗ từ HĐ đầu tư, tài chính</t>
  </si>
  <si>
    <t>Profit from Investing activities</t>
  </si>
  <si>
    <t>Chi phí đi vay</t>
  </si>
  <si>
    <t>Interest expense</t>
  </si>
  <si>
    <t>LN từ HĐKD trước thay đổi vốn lưu động</t>
  </si>
  <si>
    <t>Operating profit before WC changes</t>
  </si>
  <si>
    <t>(Tăng) giảm các khoản phải thu</t>
  </si>
  <si>
    <t>(Increase) decrease in receivables</t>
  </si>
  <si>
    <t>Tăng hàng tồn kho</t>
  </si>
  <si>
    <t>Increase in inventory</t>
  </si>
  <si>
    <t>Tăng các khoản phải trả</t>
  </si>
  <si>
    <t>Increase (decrease) in payables</t>
  </si>
  <si>
    <t>(Tăng) giảm chi phí trả trước</t>
  </si>
  <si>
    <t>(Increase) decrease in prepaid expenses</t>
  </si>
  <si>
    <t>Chi phí đi vay đã trả</t>
  </si>
  <si>
    <t>Interest paid</t>
  </si>
  <si>
    <t>Thuế thu nhập doanh nghiệp đã nộp</t>
  </si>
  <si>
    <t>Corporate income tax paid</t>
  </si>
  <si>
    <t>Lưu chuyển tiền thuần từ HĐ kinh doanh</t>
  </si>
  <si>
    <t>Net cash from operating activities</t>
  </si>
  <si>
    <t>II. LƯU CHUYỂN TIỀN TỪ HOẠT ĐỘNG ĐẦU TƯ</t>
  </si>
  <si>
    <t>II. CASH FLOW FROM INVESTING ACTIVITIES</t>
  </si>
  <si>
    <t>Tiền chi mua sắm, xây dựng TSCĐ và TS dài hạn khác</t>
  </si>
  <si>
    <t>Purchase and construction of fixed asset</t>
  </si>
  <si>
    <t>Tiền thu thanh lý, nhượng bán TSCĐ</t>
  </si>
  <si>
    <t>Proceeds from disposal of fixed assets</t>
  </si>
  <si>
    <t>Tiền chi cho vay, tiền gửi ngân hàng có kỳ hạn</t>
  </si>
  <si>
    <t>Loans to other entities &amp; term deposits</t>
  </si>
  <si>
    <t>Thu hồi tiền gửi ngân hàng có kỳ hạn &amp; cho vay</t>
  </si>
  <si>
    <t>Collections term deposits &amp; loans</t>
  </si>
  <si>
    <t>Tiền chi đầu tư góp vốn vào đơn vị khác</t>
  </si>
  <si>
    <t>Payments for investment in other entities</t>
  </si>
  <si>
    <t>Tiền thu lãi từ tiền gửi, cho vay</t>
  </si>
  <si>
    <t>Interest received</t>
  </si>
  <si>
    <t>Lưu chuyển tiền thuần từ (sử dụng vào) HĐ đầu tư</t>
  </si>
  <si>
    <t>Net cash from (used in) investing activities</t>
  </si>
  <si>
    <t>III. LƯU CHUYỂN TIỀN TỪ HOẠT ĐỘNG TÀI CHÍNH</t>
  </si>
  <si>
    <t>III. CASH FLOW FROM FINANCING ACTIVITIES</t>
  </si>
  <si>
    <t>Tiền thu từ đi vay</t>
  </si>
  <si>
    <t>Drawdown from borrowings</t>
  </si>
  <si>
    <t>Tiền chi trả nợ gốc vay</t>
  </si>
  <si>
    <t>Repayment of borrowings</t>
  </si>
  <si>
    <t>Cổ tức đã trả</t>
  </si>
  <si>
    <t>Dividends paid</t>
  </si>
  <si>
    <t>Lưu chuyển tiền thuần sử dụng vào HĐ tài chính</t>
  </si>
  <si>
    <t>Net cash from used in financing activities</t>
  </si>
  <si>
    <t>Lưu chuyển tiền thuần trong kỳ</t>
  </si>
  <si>
    <t>Net change in cash</t>
  </si>
  <si>
    <t>Tiền và tương đương tiền đầu kỳ</t>
  </si>
  <si>
    <t>Cash and cash equipvalents at beginning of period</t>
  </si>
  <si>
    <t>Ảnh hưởng của thay đổi tỷ giá hối đoái</t>
  </si>
  <si>
    <t>Impact of exchange rate fluctuation</t>
  </si>
  <si>
    <t>Tiền và tương đương tiền cuối kỳ</t>
  </si>
  <si>
    <t>Cash and cash equipvalents at end of period</t>
  </si>
  <si>
    <t>REPORT CONFIGURATION</t>
  </si>
  <si>
    <t>Report Year</t>
  </si>
  <si>
    <t>← Change year here</t>
  </si>
  <si>
    <t>Report Month</t>
  </si>
  <si>
    <t>← Change month here (1-12)</t>
  </si>
  <si>
    <t>Report Date</t>
  </si>
  <si>
    <t>Report month (auto)</t>
  </si>
  <si>
    <t>Prior Month Date</t>
  </si>
  <si>
    <t>Previous month (auto)</t>
  </si>
  <si>
    <t>Prior Year Date</t>
  </si>
  <si>
    <t>Same month last year (auto)</t>
  </si>
  <si>
    <t>YTD Start</t>
  </si>
  <si>
    <t>YTD start of current year (auto)</t>
  </si>
  <si>
    <t>PY YTD Start</t>
  </si>
  <si>
    <t>YTD start of prior year (auto)</t>
  </si>
  <si>
    <t>HOW TO USE</t>
  </si>
  <si>
    <t>1. Update C4 (year) and C5 (month) to the new report month.</t>
  </si>
  <si>
    <t>2. All YTD figures in ytd_calc refresh automatically.</t>
  </si>
  <si>
    <t>DMX REPORTING MODEL — DOCUMENTATION &amp; WORKBOOK NOTES</t>
  </si>
  <si>
    <t>⚡ TRIGGER PHRASES — say these to Claude to run standard workflows</t>
  </si>
  <si>
    <t>Phrase</t>
  </si>
  <si>
    <t>What Claude should do</t>
  </si>
  <si>
    <t>"New G_DMX_BRAND — update raw_data"</t>
  </si>
  <si>
    <t>Read notes sheet sections 13–14 for mapping rules, then read the G_DMX_BRAND sheet, map all 164 rev_cat/gp_cat rows to raw_data rows 21–184, write the values, and flag any rows that could not be matched.</t>
  </si>
  <si>
    <t>Key columns</t>
  </si>
  <si>
    <t>Update frequency</t>
  </si>
  <si>
    <t>Notes</t>
  </si>
  <si>
    <t>raw_data</t>
  </si>
  <si>
    <t>Source of truth — monthly raw data from accountant</t>
  </si>
  <si>
    <t>A:F = metadata, G:AD = Jan-2025 to Dec-2026</t>
  </si>
  <si>
    <t>Monthly — paste new column</t>
  </si>
  <si>
    <t>24 cols pre-set. Change config!C4 to roll to new year.</t>
  </si>
  <si>
    <t>agg_data</t>
  </si>
  <si>
    <t>Aggregated totals: by chain, segment, subcat, brand</t>
  </si>
  <si>
    <t>Same layout as raw_data. All values = SUMPRODUCT formulas</t>
  </si>
  <si>
    <t>Auto-updates when raw_data changes</t>
  </si>
  <si>
    <t>Rows 2-137 = original agg. Rows 138-149 = special metrics + stores.</t>
  </si>
  <si>
    <t>ytd_calc</t>
  </si>
  <si>
    <t>Period calculations: CurMonth, MoM, YoY, YTD</t>
  </si>
  <si>
    <t>A:F = metadata, G:O = calcs, P:R = GP margins</t>
  </si>
  <si>
    <t>Auto-updates when config!C4/C5 change</t>
  </si>
  <si>
    <t>144 metric rows + 5 store rows = 149 rows total.</t>
  </si>
  <si>
    <t>config</t>
  </si>
  <si>
    <t>Single control panel for report period</t>
  </si>
  <si>
    <t>C4 = Report Year, C5 = Report Month</t>
  </si>
  <si>
    <t>Monthly — change C4/C5 only</t>
  </si>
  <si>
    <t>C6-C10 auto-derive all dates. Yellow cells = inputs only.</t>
  </si>
  <si>
    <t>report</t>
  </si>
  <si>
    <t>Investor-facing dashboard (Vietnamese)</t>
  </si>
  <si>
    <t>All values = formula references to ytd_calc</t>
  </si>
  <si>
    <t>Auto-updates — manual text input for key takeaways</t>
  </si>
  <si>
    <t>Print/export to PDF after updating config.</t>
  </si>
  <si>
    <t>notes</t>
  </si>
  <si>
    <t>This documentation sheet</t>
  </si>
  <si>
    <t>—</t>
  </si>
  <si>
    <t>Update as model evolves</t>
  </si>
  <si>
    <t>2.  DATA DICTIONARY — MetricGroup VALUES</t>
  </si>
  <si>
    <t>MetricGroup</t>
  </si>
  <si>
    <t>Segment values</t>
  </si>
  <si>
    <t>Unit</t>
  </si>
  <si>
    <t>Source rows (raw_data)</t>
  </si>
  <si>
    <t>revenue</t>
  </si>
  <si>
    <t>TGDD / Điện Máy Xanh / Topzone</t>
  </si>
  <si>
    <t>VND billion</t>
  </si>
  <si>
    <t>Rows 2–4</t>
  </si>
  <si>
    <t>Chain-level monthly revenue. VND mn in original → ÷1,000 applied.</t>
  </si>
  <si>
    <t>gross_profit</t>
  </si>
  <si>
    <t>Rows 5–7</t>
  </si>
  <si>
    <t>Chain-level GP. Same unit conversion as revenue.</t>
  </si>
  <si>
    <t>online_revenue</t>
  </si>
  <si>
    <t>TGDD+Topzone / Điện Máy Xanh</t>
  </si>
  <si>
    <t>Rows 8–9</t>
  </si>
  <si>
    <t>Online portion of revenue. Rev – Online Rev = In-store Rev.</t>
  </si>
  <si>
    <t>online_traffic</t>
  </si>
  <si>
    <t>Absolute visitors</t>
  </si>
  <si>
    <t>Rows 10–11</t>
  </si>
  <si>
    <t>Monthly unique visitors. DMX data currently missing (zeros).</t>
  </si>
  <si>
    <t>rev_erablue</t>
  </si>
  <si>
    <t>Erablue</t>
  </si>
  <si>
    <t>IDR billion</t>
  </si>
  <si>
    <t>Row 12</t>
  </si>
  <si>
    <t>Indonesia subsidiary. Unit is IDR bn (÷1,000,000,000 from raw). Mar–Dec 2025 data pending.</t>
  </si>
  <si>
    <t>store_network</t>
  </si>
  <si>
    <t>TGDD / DMX / Topzone / Erablue</t>
  </si>
  <si>
    <t># stores</t>
  </si>
  <si>
    <t>Rows 13–16</t>
  </si>
  <si>
    <t>Point-in-time count (NOT cumulative). Erablue Mar–Dec 2025 missing.</t>
  </si>
  <si>
    <t>utility_traffic</t>
  </si>
  <si>
    <t>Traffic</t>
  </si>
  <si>
    <t># transactions</t>
  </si>
  <si>
    <t>Row 17</t>
  </si>
  <si>
    <t>DMX utility bill payment platform — number of transactions. Mar–Dec 2025 pending.</t>
  </si>
  <si>
    <t>utility_gmv</t>
  </si>
  <si>
    <t>GMV</t>
  </si>
  <si>
    <t>Row 18</t>
  </si>
  <si>
    <t>Total transaction value on utility platform. Raw VND ÷ 1,000,000,000. Mar–Dec 2025 pending.</t>
  </si>
  <si>
    <t>BNPL</t>
  </si>
  <si>
    <t>Pool / Utilize</t>
  </si>
  <si>
    <t>Rows 19–20</t>
  </si>
  <si>
    <t>Pool = revenue from BNPL-eligible products. Utilize = actual BNPL-driven revenue. Ratio = Utilize/Pool.</t>
  </si>
  <si>
    <t>rev_by_category</t>
  </si>
  <si>
    <t>ICT/CE/Others → subcat → brand</t>
  </si>
  <si>
    <t>Rows 21–102</t>
  </si>
  <si>
    <t>Consolidated across all chains. Already in VND bn in source — no conversion applied.</t>
  </si>
  <si>
    <t>gp_by_category</t>
  </si>
  <si>
    <t>Rows 103–184</t>
  </si>
  <si>
    <t>Same structure as rev_by_category.</t>
  </si>
  <si>
    <t>3.  UNIT CONVERSIONS APPLIED (one-time, Apr 2026)</t>
  </si>
  <si>
    <t>Metric</t>
  </si>
  <si>
    <t>Original unit</t>
  </si>
  <si>
    <t>Conversion</t>
  </si>
  <si>
    <t>Result unit</t>
  </si>
  <si>
    <t>Rows affected</t>
  </si>
  <si>
    <t>revenue, gross_profit, online_revenue, BNPL</t>
  </si>
  <si>
    <t>VND millions (accountant format)</t>
  </si>
  <si>
    <t>÷ 1,000</t>
  </si>
  <si>
    <t>VND billions</t>
  </si>
  <si>
    <t>raw_data rows 2–9, 19–20</t>
  </si>
  <si>
    <t>Raw IDR (e.g. 143,021,283,044)</t>
  </si>
  <si>
    <t>÷ 1,000,000,000</t>
  </si>
  <si>
    <t>IDR billions</t>
  </si>
  <si>
    <t>raw_data row 12</t>
  </si>
  <si>
    <t>Raw VND (e.g. 8,721,364,565,576)</t>
  </si>
  <si>
    <t>raw_data row 18</t>
  </si>
  <si>
    <t>rev_by_category, gp_by_category</t>
  </si>
  <si>
    <t>Already VND billions</t>
  </si>
  <si>
    <t>No conversion</t>
  </si>
  <si>
    <t>raw_data rows 21–184</t>
  </si>
  <si>
    <t>store_network, online_traffic, utility_traffic</t>
  </si>
  <si>
    <t>Absolute counts</t>
  </si>
  <si>
    <t># units</t>
  </si>
  <si>
    <t>raw_data rows 10–17</t>
  </si>
  <si>
    <t>4.  NAMING CONVENTIONS</t>
  </si>
  <si>
    <t>Convention</t>
  </si>
  <si>
    <t>Detail</t>
  </si>
  <si>
    <t>MetricGroup style</t>
  </si>
  <si>
    <t>snake_case (e.g. rev_by_category, utility_gmv, store_network)</t>
  </si>
  <si>
    <t>Column naming</t>
  </si>
  <si>
    <t>PascalCase for headers (MetricGroup, SubCat, CurMonth, YTD_YoY_%)</t>
  </si>
  <si>
    <t>Composite Key format</t>
  </si>
  <si>
    <t>MetricGroup|Segment|SubCategory|Brand — uses '–' for missing dimensions</t>
  </si>
  <si>
    <t>Wildcard in agg_data</t>
  </si>
  <si>
    <t>ALL' used as wildcard (e.g. rev_cat|ICT|ALL|– = total ICT revenue across all subcats)</t>
  </si>
  <si>
    <t>BNPL_ratio</t>
  </si>
  <si>
    <t>Computed row (not raw data): Utilize/Pool = BNPL penetration rate</t>
  </si>
  <si>
    <t>store_network ALL</t>
  </si>
  <si>
    <t>VN total only (TGDD+DMX+Topzone). Erablue excluded from ALL due to missing data + different country.</t>
  </si>
  <si>
    <t>5.  MONTHLY UPDATE WORKFLOW</t>
  </si>
  <si>
    <t>Step</t>
  </si>
  <si>
    <t>Action</t>
  </si>
  <si>
    <t>Where</t>
  </si>
  <si>
    <t>Receive monthly data from accountant</t>
  </si>
  <si>
    <t>Data arrives as VND millions for chain/online/BNPL; VND billions for category data</t>
  </si>
  <si>
    <t>Paste chain-level data (revenue, GP, online, BNPL) into raw_data</t>
  </si>
  <si>
    <t>raw_data cols G:AD</t>
  </si>
  <si>
    <t>Divide VND mn figures by 1,000 before pasting (or paste raw and update conversion)</t>
  </si>
  <si>
    <t>Paste category/brand revenue &amp; GP data</t>
  </si>
  <si>
    <t>Already in VND bn — paste as-is</t>
  </si>
  <si>
    <t>Paste Erablue revenue (IDR bn)</t>
  </si>
  <si>
    <t>Divide raw IDR by 1,000,000,000 before pasting</t>
  </si>
  <si>
    <t>Paste utility traffic &amp; GMV</t>
  </si>
  <si>
    <t>raw_data rows 17–18</t>
  </si>
  <si>
    <t>GMV: divide raw VND by 1,000,000,000</t>
  </si>
  <si>
    <t>Paste store counts</t>
  </si>
  <si>
    <t>raw_data rows 13–16</t>
  </si>
  <si>
    <t>Point-in-time — just the latest month's count</t>
  </si>
  <si>
    <t>Update config!C4 (year) and config!C5 (month)</t>
  </si>
  <si>
    <t>config sheet</t>
  </si>
  <si>
    <t>This drives ALL calculations in ytd_calc and report</t>
  </si>
  <si>
    <t>Verify ytd_calc row 2</t>
  </si>
  <si>
    <t>ytd_calc!G2:O2</t>
  </si>
  <si>
    <t>Spot-check total revenue against accountant summary</t>
  </si>
  <si>
    <t>Add key takeaways text in report sheet</t>
  </si>
  <si>
    <t>report rows 49–51</t>
  </si>
  <si>
    <t>Manual text input — 3 bullet points</t>
  </si>
  <si>
    <t>Print/export report to PDF</t>
  </si>
  <si>
    <t>File → Export</t>
  </si>
  <si>
    <t>Set print area A1:M57 for clean 1-page output</t>
  </si>
  <si>
    <t>6.  ANNUAL ROLLOVER (December each year)</t>
  </si>
  <si>
    <t>Archive current file as e.g. DMX_reporting_2025_2026.xlsx</t>
  </si>
  <si>
    <t>In the new working file, change config!C4 to the new year (e.g. 2027)</t>
  </si>
  <si>
    <t>Date headers in raw_data and agg_data auto-shift to show Jan-2026 → Dec-2027</t>
  </si>
  <si>
    <t>Cols G:R (previously current-year data) now become the prior-year reference columns</t>
  </si>
  <si>
    <t>Paste prior year data (Jan-Dec 2026) into cols G:R of raw_data</t>
  </si>
  <si>
    <t>Begin entering new year data into cols S:AD as months arrive</t>
  </si>
  <si>
    <t>No formula changes needed — all references are dynamic via config</t>
  </si>
  <si>
    <t>7.  NAMED RANGES</t>
  </si>
  <si>
    <t>Name</t>
  </si>
  <si>
    <t>Refers to</t>
  </si>
  <si>
    <t>Used in</t>
  </si>
  <si>
    <t>Purpose</t>
  </si>
  <si>
    <t>raw_dates</t>
  </si>
  <si>
    <t>raw_data!$G$1:$AD$1</t>
  </si>
  <si>
    <t>agg_data SUMPRODUCT formulas</t>
  </si>
  <si>
    <t>24 date headers Jan-2025 → Dec-2026</t>
  </si>
  <si>
    <t>raw_keys</t>
  </si>
  <si>
    <t>raw_data!$F$2:$F$184</t>
  </si>
  <si>
    <t>Composite key column for all 183 data rows</t>
  </si>
  <si>
    <t>raw_metrics</t>
  </si>
  <si>
    <t>raw_data!$A$2:$A$184</t>
  </si>
  <si>
    <t>Reference</t>
  </si>
  <si>
    <t>MetricGroup column</t>
  </si>
  <si>
    <t>raw_values</t>
  </si>
  <si>
    <t>raw_data!$G$2:$AD$184</t>
  </si>
  <si>
    <t>Full data value array</t>
  </si>
  <si>
    <t>Built with Claude (Anthropic) — April 2026  |  Contact: investor@dienmayxanh.com</t>
  </si>
  <si>
    <t>────────────────────────────────────────────────────────────────────────────────</t>
  </si>
  <si>
    <t>8.  DASHBOARD SHEET — DESIGN &amp; DATA TABLES (added Apr 2026)</t>
  </si>
  <si>
    <t>Overview</t>
  </si>
  <si>
    <t>A new 'dashboard' sheet was built to serve as an interactive management view, controlled by two toggle cells (B5 = YTD/CurMonth, B6 = Revenue/GP). Config!C4/C5 (report year/month) drive all period logic via ytd_calc. All data tables use dynamic INDEX formulas referencing ytd_calc columns: col 1=CurMonth rev, col 6=CurMonth YoY, col 7=YTD rev, col 9=YTD YoY.</t>
  </si>
  <si>
    <t>Table</t>
  </si>
  <si>
    <t>Dashboard rows</t>
  </si>
  <si>
    <t>ytd_calc source rows</t>
  </si>
  <si>
    <t>Revenue by Chain</t>
  </si>
  <si>
    <t>13–18</t>
  </si>
  <si>
    <t>Rows 150–154 (TGDD, DMX, Topzone, Total)</t>
  </si>
  <si>
    <t>Chain-level revenue + YoY + mix %</t>
  </si>
  <si>
    <t>Revenue by Major Category</t>
  </si>
  <si>
    <t>21–25</t>
  </si>
  <si>
    <t>Rows 4, 6, 8 (ICT, CE, Others segments)</t>
  </si>
  <si>
    <t>ICT + CE + Others + Total; sums = chain total</t>
  </si>
  <si>
    <t>Revenue by SubCategory</t>
  </si>
  <si>
    <t>27–40</t>
  </si>
  <si>
    <t>Rows 10–30 (New Phone, Laptop, Tablet, Electric, Air Cond, Fridge, Washing, Accessories, Home Appl, Wearable, Multicat)</t>
  </si>
  <si>
    <t>All 11 subcats with YoY and mix vs ICT/CE total</t>
  </si>
  <si>
    <t>Revenue by Channel (Online vs Store)</t>
  </si>
  <si>
    <t>42–50</t>
  </si>
  <si>
    <t>Rows 157–158 (online_rev TGDD+Topzone, online_rev DMX)</t>
  </si>
  <si>
    <t>Online rev + total rev + online penetration % by chain</t>
  </si>
  <si>
    <t>Revenue by Brand — ICT</t>
  </si>
  <si>
    <t>49–65</t>
  </si>
  <si>
    <t>ytd_calc rows 161–185 (rev_brand_ict block)</t>
  </si>
  <si>
    <t>13 named brands (ICT-scoped) + Accessories row + Others residual. See section 9.</t>
  </si>
  <si>
    <t>Revenue by Brand — CE</t>
  </si>
  <si>
    <t>67–84</t>
  </si>
  <si>
    <t>ytd_calc rows 187–213 (rev_brand_ce block)</t>
  </si>
  <si>
    <t>13 named brands (CE-scoped) + Home Appliances row + Others residual. See section 10.</t>
  </si>
  <si>
    <t>Revenue by Brand — Others</t>
  </si>
  <si>
    <t>88–95</t>
  </si>
  <si>
    <t>ytd_calc rows 215–221 (rev_brand_others block)</t>
  </si>
  <si>
    <t>4 rows: Hoa hồng trả chậm, Hoa hồng thu hộ, Sim thẻ, Máy cũ. Sum = Others segment exactly.</t>
  </si>
  <si>
    <t>9.  YTDCALC EXTENSION — ICT BRAND ROWS (rows 161–185, added Apr 2026)</t>
  </si>
  <si>
    <t>Named brand rows scoped to ICT segment only (A='rev_cat', B='ICT', D=brand). Replaces the ALL-segment brand rows (which inflated numbers by including CE/Others revenue for cross-segment brands like Samsung).</t>
  </si>
  <si>
    <t>Row layout</t>
  </si>
  <si>
    <t>Each brand occupies 2 rows: odd = rev_brand_ict (revenue), even = gp_brand_ict (gross profit). Formula columns match the standard ytd_calc pattern: G=CurMonth, K=prior CurMonth, L=CurMonth YoY, M=YTD, N=prior YTD, O=YTD YoY.</t>
  </si>
  <si>
    <t>Brand</t>
  </si>
  <si>
    <t>ytd_calc row (rev)</t>
  </si>
  <si>
    <t>Filter logic</t>
  </si>
  <si>
    <t>Apple</t>
  </si>
  <si>
    <t>A='rev_cat', B='ICT', D='Apple'</t>
  </si>
  <si>
    <t>Samsung</t>
  </si>
  <si>
    <t>A='rev_cat', B='ICT', D='Samsung'  (ICT-only: 1,383 vs 2,880 ALL-segment)</t>
  </si>
  <si>
    <t>Oppo</t>
  </si>
  <si>
    <t>A='rev_cat', B='ICT', D='Oppo'</t>
  </si>
  <si>
    <t>Xiaomi</t>
  </si>
  <si>
    <t>A='rev_cat', B='ICT', D='Xiaomi'</t>
  </si>
  <si>
    <t>Vivo</t>
  </si>
  <si>
    <t>A='rev_cat', B='ICT', D='Vivo'</t>
  </si>
  <si>
    <t>Realme</t>
  </si>
  <si>
    <t>A='rev_cat', B='ICT', D='Realme'</t>
  </si>
  <si>
    <t>Asus</t>
  </si>
  <si>
    <t>A='rev_cat', B='ICT', D='Asus'</t>
  </si>
  <si>
    <t>HP</t>
  </si>
  <si>
    <t>A='rev_cat', B='ICT', D='HP'</t>
  </si>
  <si>
    <t>Dell</t>
  </si>
  <si>
    <t>A='rev_cat', B='ICT', D='Dell'</t>
  </si>
  <si>
    <t>Acer</t>
  </si>
  <si>
    <t>A='rev_cat', B='ICT', D='Acer'</t>
  </si>
  <si>
    <t>Huawei</t>
  </si>
  <si>
    <t>A='rev_cat', B='ICT', D='Huawei'</t>
  </si>
  <si>
    <t>Others (residual)</t>
  </si>
  <si>
    <t>TRUE RESIDUAL = ICT_seg(row4) − sum(rows 161–181) − Accessories(row 185). Absorbs TCL(Tablet), Casio/Kidcare/MVW/ELIO/SMILE KID/Citizen(Wearables) and all other micro-brands.</t>
  </si>
  <si>
    <t>Accessories</t>
  </si>
  <si>
    <t>A='rev_cat', B='ICT', C='Accessories' — sums all 9 sub-items (Screen cover, Cable, Bluetooth headset, Reservation battery, Camera IP, Computer speaker, Screen cover (2), Flip Cover, Others). No brand dimension.</t>
  </si>
  <si>
    <t>Balancing check</t>
  </si>
  <si>
    <t>Sum of all 13 brand rows + Accessories = ICT segment total (row 4) exactly. Others row is a residual so the identity always holds for both CurMonth (G) and YTD (M) columns.</t>
  </si>
  <si>
    <t>10.  YTDCALC EXTENSION — CE BRAND ROWS (rows 187–213, added Apr 2026)</t>
  </si>
  <si>
    <t>Named brand rows scoped to CE segment only (A='rev_cat', B='CE', D=brand). Same structure and formula pattern as ICT brand block.</t>
  </si>
  <si>
    <t>A='rev_cat', B='CE', D='Samsung'</t>
  </si>
  <si>
    <t>LG</t>
  </si>
  <si>
    <t>A='rev_cat', B='CE', D='LG'</t>
  </si>
  <si>
    <t>Toshiba</t>
  </si>
  <si>
    <t>A='rev_cat', B='CE', D='Toshiba'</t>
  </si>
  <si>
    <t>Aqua</t>
  </si>
  <si>
    <t>A='rev_cat', B='CE', D='Aqua'</t>
  </si>
  <si>
    <t>Panasonic</t>
  </si>
  <si>
    <t>A='rev_cat', B='CE', D='Panasonic'</t>
  </si>
  <si>
    <t>Sony</t>
  </si>
  <si>
    <t>A='rev_cat', B='CE', D='Sony'</t>
  </si>
  <si>
    <t>Daikin</t>
  </si>
  <si>
    <t>A='rev_cat', B='CE', D='Daikin'</t>
  </si>
  <si>
    <t>TCL</t>
  </si>
  <si>
    <t>A='rev_cat', B='CE', D='TCL'</t>
  </si>
  <si>
    <t>Casper</t>
  </si>
  <si>
    <t>A='rev_cat', B='CE', D='Casper'</t>
  </si>
  <si>
    <t>NAGAKAWA</t>
  </si>
  <si>
    <t>A='rev_cat', B='CE', D='NAGAKAWA'</t>
  </si>
  <si>
    <t>Dalton</t>
  </si>
  <si>
    <t>A='rev_cat', B='CE', D='Dalton'</t>
  </si>
  <si>
    <t>Sanaky</t>
  </si>
  <si>
    <t>A='rev_cat', B='CE', D='Sanaky'</t>
  </si>
  <si>
    <t>Electrolux</t>
  </si>
  <si>
    <t>A='rev_cat', B='CE', D='Electrolux'</t>
  </si>
  <si>
    <t>Home Appliances</t>
  </si>
  <si>
    <t>213 (rev only)</t>
  </si>
  <si>
    <t>A='rev_cat', B='CE', C='Home appliances' — subcat total, no brand breakdown. Single row (no gp pair).</t>
  </si>
  <si>
    <t>213+2 (gp pair)</t>
  </si>
  <si>
    <t>TRUE RESIDUAL = CE_seg(row6) − sum(rows 187–211) − Home Appliances. Absorbs any CE micro-brands not individually listed.</t>
  </si>
  <si>
    <t>Sum of 13 named brands + Home Appliances + Others residual = CE segment total (row 6) exactly.</t>
  </si>
  <si>
    <t>11.  YTDCALC EXTENSION — OTHERS BRAND ROWS (rows 215–221, added Apr 2026)</t>
  </si>
  <si>
    <t>Revenue rows for Others segment breakdown. 4 items, each with dedicated raw_data row (composite key used as filter). Sum = Others segment (row 8) exactly — no residual needed.</t>
  </si>
  <si>
    <t>Item</t>
  </si>
  <si>
    <t>Composite key filter (raw_data col F)</t>
  </si>
  <si>
    <t>Hoa hồng trả chậm</t>
  </si>
  <si>
    <t>rev_cat|Others|Others|Hoa hong tra cham</t>
  </si>
  <si>
    <t>Hoa hồng thu hộ</t>
  </si>
  <si>
    <t>rev_cat|Others|Others|Hoa hong thu ho</t>
  </si>
  <si>
    <t>Sim thẻ</t>
  </si>
  <si>
    <t>rev_cat|Others|Others|Sim the</t>
  </si>
  <si>
    <t>Máy cũ</t>
  </si>
  <si>
    <t>rev_cat|Others|Others|May cu</t>
  </si>
  <si>
    <t>12.  KEY DESIGN DECISIONS &amp; KNOWN LIMITATIONS</t>
  </si>
  <si>
    <t>Decision / Issue</t>
  </si>
  <si>
    <t>Brand data is Segment=ALL in raw_data</t>
  </si>
  <si>
    <t>All original brand rows (rows 31–102 in raw_data) have B='ALL', meaning Samsung includes CE+ICT+Others revenue. Dedicated ICT/CE brand blocks in ytd_calc rows 161–213 re-filter by segment (B='ICT' or B='CE') to get segment-scoped brand revenue.</t>
  </si>
  <si>
    <t>Others rows use true residual formula</t>
  </si>
  <si>
    <t>For both ICT and CE brand tables, the 'Others' row = segment_total − sum(named brands) − subcat_residual_row. This ensures the brand table always sums to the segment total even when new micro-brands appear in raw_data without dedicated brand rows.</t>
  </si>
  <si>
    <t>12 VND bn gap closed by residual</t>
  </si>
  <si>
    <t>ICT brand rows with D='Others' filter only captured D-tagged 'Others' rows, missing TCL (Tablet), Casio, Kidcare, MVW, ELIO, SMILE KID, Citizen (all Wearables). These 12.3 VND bn now flow into the residual Others row automatically.</t>
  </si>
  <si>
    <t>Accessories in ICT has no brand dimension</t>
  </si>
  <si>
    <t>Accessories sub-items (Screen cover, Cable, etc.) have specific D names but none match a device brand. The Accessories row (ytd_calc 185) filters C='Accessories' to capture all 9 sub-items as one aggregate. These are kept separate from the brand rows to avoid double-counting.</t>
  </si>
  <si>
    <t>INDEX range must be extended when ytd_calc grows</t>
  </si>
  <si>
    <t>All dashboard INDEX formulas reference ytd_calc!$G$2:$R$222 (or current max row). When new rows are added to ytd_calc, update the range endpoint in all dashboard INDEX formulas. Current max row: 222 (as of Apr 2026 session).</t>
  </si>
  <si>
    <t>dashboard!B5 and B6 toggles</t>
  </si>
  <si>
    <t>B5 = 'YTD' or 'CurMonth' — drives all dashboard INDEX col offsets (col 7 vs col 1 for rev, col 9 vs col 6 for YoY). B6 = 'Revenue' or 'GP' — reserved for future metric switching. Both cells are free-text inputs; no data validation yet.</t>
  </si>
  <si>
    <t>13.  G_DMX_BRAND — MONTHLY UPDATE PROCESS</t>
  </si>
  <si>
    <t>Each month the accountant sends a new G_DMX_BRAND file. Copy that sheet into this workbook (replacing the existing G_DMX_BRAND tab), then ask Claude to run the update. Claude reads G_DMX_BRAND and writes all values into raw_data rows 21–184 (rev_cat and gp_cat). The rest of the pipeline (agg_data → ytd_calc → dashboard) updates automatically.</t>
  </si>
  <si>
    <t>Open accountant's monthly G_DMX_BRAND file</t>
  </si>
  <si>
    <t>Usually arrives as a standalone .xlsx by email</t>
  </si>
  <si>
    <t>Copy the G_DMX_BRAND sheet into this workbook, replacing the existing tab</t>
  </si>
  <si>
    <t>Right-click sheet tab → Move or Copy → check 'Create a copy' → select this workbook. Then delete the old G_DMX_BRAND tab.</t>
  </si>
  <si>
    <t>Tell Claude: 'New G_DMX_BRAND is ready, please update raw_data'</t>
  </si>
  <si>
    <t>Claude will read the new sheet, map all brands to raw_data rows 21–184, and write the values. It will flag any rows it cannot match.</t>
  </si>
  <si>
    <t>Update config!C5 (month number) and C4 (year) if needed</t>
  </si>
  <si>
    <t>This refreshes all ytd_calc period calculations and the dashboard automatically.</t>
  </si>
  <si>
    <t>Spot-check dashboard E25 (Revenue by Major Category balance check)</t>
  </si>
  <si>
    <t>Should show ✓ Balanced. Any ✗ Gap indicates a mapping or data error.</t>
  </si>
  <si>
    <t>Review any rows Claude flagged as unmatched</t>
  </si>
  <si>
    <t>New brands or renamed subcategories from the accountant will appear here. Add new raw_data rows if needed.</t>
  </si>
  <si>
    <t>G_DMX_BRAND SHEET STRUCTURE</t>
  </si>
  <si>
    <t>Header row</t>
  </si>
  <si>
    <t>Row 4 of each section block. Col A = 'ID', Col B = 'Brand' or 'SubGroup', Cols 2–13 = 12 months of current year (2025 serials), Col 14 = Total CY, Col 16–27 = 12 months of next year (2026 serials), Col 28 = Total NY.</t>
  </si>
  <si>
    <t>Data cols (0-based)</t>
  </si>
  <si>
    <t>2025 months → col indices 2–13 (Jan–Dec). 2026 months → col indices 16–27. Cols 35–40 are a partial YTD repeat (first 3 months only) — ignore these, use cols 2–27 as the primary source.</t>
  </si>
  <si>
    <t>Section blocks</t>
  </si>
  <si>
    <t>Each category has two sub-blocks: Revenue (header = 'Revenue') then Gross Profit (header = 'Gross Profit'). Subtotal rows have col A = '' and col B = '*' — skip these.</t>
  </si>
  <si>
    <t>Months available</t>
  </si>
  <si>
    <t>As of Apr 2026: only 3 months of 2025 actuals (Jan–Mar) and 3 months of 2026 (Jan–Mar) are non-zero. Months 4–12 of each year are 0/blank in the source — this is correct and expected. Raw_data will have empty cells for future months.</t>
  </si>
  <si>
    <t>G_DMX_BRAND → RAW_DATA MAPPING TABLE</t>
  </si>
  <si>
    <t>G_DMX_BRAND Section</t>
  </si>
  <si>
    <t>Block type</t>
  </si>
  <si>
    <t>G_DMX_BRAND Brand/SubGroup name</t>
  </si>
  <si>
    <t>raw_data MetricGroup</t>
  </si>
  <si>
    <t>raw_data Segment</t>
  </si>
  <si>
    <t>raw_data SubCat</t>
  </si>
  <si>
    <t>raw_data Brand (col D)</t>
  </si>
  <si>
    <t>raw_data row</t>
  </si>
  <si>
    <t>Notes / Exceptions</t>
  </si>
  <si>
    <t>New phone</t>
  </si>
  <si>
    <t>Revenue</t>
  </si>
  <si>
    <t>Apple / Samsung / Oppo / Xiaomi / Vivo / Realme / Others</t>
  </si>
  <si>
    <t>rev_cat</t>
  </si>
  <si>
    <t>ICT</t>
  </si>
  <si>
    <t>Same as G_DMX_BRAND</t>
  </si>
  <si>
    <t>21–27</t>
  </si>
  <si>
    <t>GP</t>
  </si>
  <si>
    <t>gp_cat</t>
  </si>
  <si>
    <t>104–110</t>
  </si>
  <si>
    <t>Laptop</t>
  </si>
  <si>
    <t>Asus / HP / Dell / Apple / Acer / Others</t>
  </si>
  <si>
    <t>28–33</t>
  </si>
  <si>
    <t>111–116</t>
  </si>
  <si>
    <t>Tablet</t>
  </si>
  <si>
    <t>Apple / Samsung / Xiaomi / Oppo / TCL / Others</t>
  </si>
  <si>
    <t>34–39</t>
  </si>
  <si>
    <t>117–122</t>
  </si>
  <si>
    <t>Electric (TV)</t>
  </si>
  <si>
    <t>Samsung / LG / Sony / TCL / Dalton / Others</t>
  </si>
  <si>
    <t>CE</t>
  </si>
  <si>
    <t>Electric</t>
  </si>
  <si>
    <t>40–45</t>
  </si>
  <si>
    <t>123–128</t>
  </si>
  <si>
    <t>Air Cond</t>
  </si>
  <si>
    <t>Daikin / Panasonic / Aqua / Casper / LG / NAGAKAWA / Others</t>
  </si>
  <si>
    <t>46–52</t>
  </si>
  <si>
    <t>129–135</t>
  </si>
  <si>
    <t>Frigerator</t>
  </si>
  <si>
    <t>Samsung / Aqua / Toshiba / LG / Panasonic / Sanaky / Others</t>
  </si>
  <si>
    <t>53–59</t>
  </si>
  <si>
    <t>136–142</t>
  </si>
  <si>
    <t>Washing machine &amp; others</t>
  </si>
  <si>
    <t>LG / Aqua / Samsung / Toshiba / Panasonic / Electrolux / Others</t>
  </si>
  <si>
    <t>60–66</t>
  </si>
  <si>
    <t>143–149</t>
  </si>
  <si>
    <t>Accessories_Apple / Cable / Bluetooth headset / Reservation battery / Camera IP / Computer speaker / Screen cover / Flip Cover / Others</t>
  </si>
  <si>
    <t>See ⚠ note</t>
  </si>
  <si>
    <t>67–75</t>
  </si>
  <si>
    <t>⚠ NAME MISMATCH — see section 14</t>
  </si>
  <si>
    <t>Accessrories_Apple / Cable / Bluetooth headset / Reservation battery / Camera IP / Computer speaker / Screen cover / Flip Cover / Others</t>
  </si>
  <si>
    <t>149–157</t>
  </si>
  <si>
    <t>⚠ NAME MISMATCH + TYPO — see section 14</t>
  </si>
  <si>
    <t>Home appliances</t>
  </si>
  <si>
    <t>Water purifier / Rice cooker / Pressure cooker+grill / Electric stove / Air purifier / Gas stove / Pan+Pot / Vacuum cleaner / Blender / Electric fan / Speed kettle / Others</t>
  </si>
  <si>
    <t>Same as G_DMX_BRAND (SubGroup names)</t>
  </si>
  <si>
    <t>76–87</t>
  </si>
  <si>
    <t>Same 12 items</t>
  </si>
  <si>
    <t>158–169</t>
  </si>
  <si>
    <t>Wearable + Watches</t>
  </si>
  <si>
    <t>Apple / Xiaomi / Casio / Huawei / Kidcare / MVW / Samsung / ELIO / SMILE KID / Citizen / Others</t>
  </si>
  <si>
    <t>88–98</t>
  </si>
  <si>
    <t>170–180</t>
  </si>
  <si>
    <t>Multicate (Others)</t>
  </si>
  <si>
    <t>Hoa hồng trả chậm / Hoa hồng thu hộ / Sim thẻ / Máy cũ</t>
  </si>
  <si>
    <t>Others</t>
  </si>
  <si>
    <t>Multicate</t>
  </si>
  <si>
    <t>99–102</t>
  </si>
  <si>
    <t>181–184</t>
  </si>
  <si>
    <t>14.  ACCESSORIES MAPPING — KNOWN NAME MISMATCH (critical)</t>
  </si>
  <si>
    <t>Background</t>
  </si>
  <si>
    <t>The Accessories block in G_DMX_BRAND has 9 sub-items. Two of them have names that do NOT match their raw_data Brand (col D) values. This caused a data error that was corrected manually on 04/04/2026.</t>
  </si>
  <si>
    <t>G_DMX_BRAND name</t>
  </si>
  <si>
    <t>Block</t>
  </si>
  <si>
    <t>raw_data Brand (col D) — CORRECT VALUE</t>
  </si>
  <si>
    <t>raw_data Key (col F)</t>
  </si>
  <si>
    <t>Explanation</t>
  </si>
  <si>
    <t>Accessories_Apple (Revenue block, ID=1)</t>
  </si>
  <si>
    <t>Accessories_Apple</t>
  </si>
  <si>
    <t>rev_cat|ICT|Accessories|Screen cover</t>
  </si>
  <si>
    <t>Key says 'Screen cover' (legacy) but Brand col D is 'Accessories_Apple'. Map by Brand col D, not the Key.</t>
  </si>
  <si>
    <t>Screen cover (Revenue block, ID=7)</t>
  </si>
  <si>
    <t>Screen cover</t>
  </si>
  <si>
    <t>rev_cat|ICT|Accessories|Screen cover (2)</t>
  </si>
  <si>
    <t>This is the true 'Screen cover' product line. Key has '(2)' suffix to distinguish from row 67.</t>
  </si>
  <si>
    <t>Accessrories_Apple ⚠ TYPO (GP block, ID=1)</t>
  </si>
  <si>
    <t>gp_cat|ICT|Accessories|Screen cover</t>
  </si>
  <si>
    <t>G_DMX_BRAND GP block spells it 'Accessrories_Apple' (extra 'r'). Match to raw_data 'Accessories_Apple' (correct spelling). Always check for this typo.</t>
  </si>
  <si>
    <t>Screen cover (GP block, ID=7)</t>
  </si>
  <si>
    <t>gp_cat|ICT|Accessories|Screen cover (2)</t>
  </si>
  <si>
    <t>True Screen cover GP. Row 155 had only month-2 data pre-loaded (26.25 in 2025, 31.72 in 2026) from original file — these values were already present before any Claude update.</t>
  </si>
  <si>
    <t>Mapping rule (Accessories only)</t>
  </si>
  <si>
    <t>Match G_DMX_BRAND brand name to raw_data col D (Brand), NOT to the composite Key in col F. The Key for Accessories rows is unreliable due to legacy naming. For all other categories, key matching and brand matching are equivalent.</t>
  </si>
  <si>
    <t>15.  FIXES APPLIED IN SESSION 04/04/2026</t>
  </si>
  <si>
    <t>Issue</t>
  </si>
  <si>
    <t>Root cause</t>
  </si>
  <si>
    <t>Fix applied</t>
  </si>
  <si>
    <t>Dashboard E25 showed '✗ Gap: -108.2' in Revenue by Major Category</t>
  </si>
  <si>
    <t>ytd_calc row 2 (Revenue Total) used key 'rev_chain|ALL|–|–' — i.e. chain-level revenue (TGDD+DMX+Topzone). The three component rows (ICT, CE, Others) use rev_cat aggregations. These two metrics differ by ~108 VND bn.</t>
  </si>
  <si>
    <t>Changed ytd_calc row 2 formulas (G2, H2, K2, M2, N2) to =G4+G6+G8 (sum of ICT+CE+Others rev_cat). Changed row 3 GP Total (G3, H3, K3, M3, N3) to =G5+G7+G9. Total now derives from the same source as its components.</t>
  </si>
  <si>
    <t>ytd_calc!G2:N3</t>
  </si>
  <si>
    <t>raw_data row 149 had wrong brand name 'Screen cover' in col D</t>
  </si>
  <si>
    <t>During initial data load the Accessories_Apple brand was mislabeled. Col D said 'Screen cover' instead of 'Accessories_Apple'.</t>
  </si>
  <si>
    <t>User manually corrected D149 to 'Accessories_Apple' and D155 to 'Screen cover'.</t>
  </si>
  <si>
    <t>raw_data!D149, D155</t>
  </si>
  <si>
    <t>raw_data row 155 (gp_cat Screen cover) had data only in month 2</t>
  </si>
  <si>
    <t>G_DMX_BRAND GP Accessories block has 'Accessrories_Apple' (ID=1) and 'Screen cover' (ID=7). Previous fill run matched by key suffix, leaving row 155 with only a pre-existing month-2 value (26.25 / 31.72). Months 1 and 3 were blank.</t>
  </si>
  <si>
    <t>User manually entered the correct values for months 1 and 3 (2025 and 2026) directly into raw_data!G155:I155 and S155:T155.</t>
  </si>
  <si>
    <t>raw_data!G155:I155, S155:T155</t>
  </si>
  <si>
    <t>16.  DATA PIPELINE — DESIGN DECISION (Apr 2026)</t>
  </si>
  <si>
    <t>Decision</t>
  </si>
  <si>
    <t>Monthly update method: manual G_DMX_BRAND sheet replacement + Claude-assisted data transfer.</t>
  </si>
  <si>
    <t>Rationale</t>
  </si>
  <si>
    <t>Alternatives considered: (1) Power Query folder link — viable but fragile if accountant changes file structure; (2) Power Automate + SharePoint — more robust but requires M365 admin setup; (3) Python/SQL pipeline — most robust long-term but overkill for current team size. Chosen approach: lowest friction, no new tooling, Claude handles the transformation logic and catches structural changes each month.</t>
  </si>
  <si>
    <t>Process</t>
  </si>
  <si>
    <t>1. Accountant sends monthly .xlsx. 2. User copies G_DMX_BRAND sheet into this workbook. 3. User tells Claude 'new G_DMX_BRAND ready'. 4. Claude reads sheet, maps all 164 rev_cat/gp_cat rows, writes values to raw_data. 5. Claude flags any unmatched rows (new brands, renamed categories). 6. User updates config!C5 (month). Dashboard refreshes automatically.</t>
  </si>
  <si>
    <t>Risk / mitigation</t>
  </si>
  <si>
    <t>Main risk: accountant changes column layout or brand names. Mitigation: Claude re-discovers structure each run (reads header row, maps period serials dynamically) so minor layout shifts are handled automatically. New brand names will be flagged rather than silently dropped.</t>
  </si>
  <si>
    <t>Upgrade path</t>
  </si>
  <si>
    <t>If monthly updates become burdensome, next step is Power Query: connect to a shared OneDrive folder, unpivot period columns (eliminates col-index fragility), load directly to raw_data. Existing agg_data → ytd_calc → dashboard pipeline remains unchanged.</t>
  </si>
  <si>
    <t>17.  FIXES &amp; ENHANCEMENTS — SESSION 06/04/2026</t>
  </si>
  <si>
    <t>Topic</t>
  </si>
  <si>
    <t>Phone-Apple definition corrected</t>
  </si>
  <si>
    <t>Phone-Apple (dashboard KEY LINES table) was previously pulling Apple across ALL ICT subcategories (ytd_calc row 158 = rev_brand_ict|ICT|ALL|Apple). Corrected to iPhone/New Phone only by adding a new ytd_calc row 226: rev_cat|ICT|New phone|Apple (SUMPRODUCT filters A='rev_cat', B='ICT', C='New phone', D='Apple' from raw_data).</t>
  </si>
  <si>
    <t>Phone-Android definition corrected</t>
  </si>
  <si>
    <t>Phone-Android = New Phone ALL (ytd_calc offset 9) minus Phone-Apple (row 226). YoY% recalculated using prior-year Apple New Phone (row 226 col 8) as the denominator adjustment — not Apple ALL ICT. Both phones now sum exactly to New Phone ALL total.</t>
  </si>
  <si>
    <t>ytd_calc row 226 — new row added</t>
  </si>
  <si>
    <t>Key: rev_cat|ICT|New phone|Apple. Columns G–O follow standard pattern: G=CurMonth, H=PriorMonth, I=MoM chg, J=MoM%, K=SameMth_PY, L=CurMonth YoY%, M=YTD_cur, N=YTD_PY, O=YTD_YoY%. Dashboard uses INDEX range $G$2:$R$226, offset 225. Prior-year columns use col offset 8 (PriorMonth) or col offset 8 for YTD prior (N).</t>
  </si>
  <si>
    <t>KEY LINES table — sorted by revenue</t>
  </si>
  <si>
    <t>Rows re-ordered highest to lowest revenue, with Others always last. Final order: Phone-Android, Phone-Apple, Home Appl., Fridge, TV, Washer, Laptop, Accessories, Aircon, Service, Others. Service was moved to just above Others (below Aircon) per user request.</t>
  </si>
  <si>
    <t>KEY LINES — Service row B39 was 0</t>
  </si>
  <si>
    <t>Root cause: dashboard row 39 (REVENUE BY SUBCATEGORY table) used ytd_calc offset 29 = gp_cat|ICT|Wearable+Watches. The label was renamed 'Service' but the formula still pointed to the wrong offset. Also, ytd_calc row 30 has key rev_cat|Others|Service|ALL (Segment='Others') which returns 0 as agg_data stores Service under Segment='Service'. Fixed by pointing B39/C39 to offset 7 (rev_cat|Service|ALL|–), same as used elsewhere in the model.</t>
  </si>
  <si>
    <t>Thợ DMX metric added</t>
  </si>
  <si>
    <t>New MetricGroup 'rev_thodmx' added. raw_data rows 186–187: Internal and External segments, F keys = rev_thodmx|Internal|–|– and rev_thodmx|External|–|–. ytd_calc rows 227 (Internal), 228 (External), 229 (Total = sum of both). Dashboard table at rows 137–141: header 'THỢ DMX', columns = Revenue (VND bn), YoY%, Mix%. ytd_calc offsets: Internal=226, External=227, Total=228 within range $G$2:$R$229.</t>
  </si>
  <si>
    <t>INDEX range endpoint — updated</t>
  </si>
  <si>
    <t>ytd_calc now has 229 data rows (row 1 = header, rows 2–229 = data; offset 1–228). Dashboard formulas for Phone-Apple and ThoDMX table use $G$2:$R$226 or $G$2:$R$229 as needed. Note from section 12: whenever new ytd_calc rows are added, update INDEX range endpoints in all affected dashboard formulas.</t>
  </si>
  <si>
    <t>Label renames (user)</t>
  </si>
  <si>
    <t>dashboard: 'Electric (TV)' → 'TV', 'Home Appliance' → 'Home Appl.' in KEY LINES table. These are display-only changes; no formula impact.</t>
  </si>
  <si>
    <t>18.  FIXES &amp; ENHANCEMENTS — SESSION 08/04/2026</t>
  </si>
  <si>
    <t>Duplicate Apple rev_brand_ict row cleared</t>
  </si>
  <si>
    <t>ytd_calc spreadsheet row 158 was a duplicate of row 159 (both keyed rev_brand_ict|ICT|ALL|Apple). Row 158 content was cleared (A:R). Row 159 (data offset 158) is the live row used by all dashboard formulas — untouched. No offset shift occurred.</t>
  </si>
  <si>
    <t>Stale $R$222 INDEX endpoints fixed</t>
  </si>
  <si>
    <t>dashboard!B78 and C78 (ICT Total revenue/YoY) were referencing ytd_calc!$G$2:$R$222 (pre-ThoDMX range). Updated to $G$2:$R$229 to match the current max row. Values unchanged — both rows 222-229 were already covered by the formulas' offset (offset 3 = row 4, well within range).</t>
  </si>
  <si>
    <t>dashboard A99 section label renamed</t>
  </si>
  <si>
    <t>Was: 'REVENUE BY BRAND — Service'. Renamed to 'REVENUE BY SEGMENT — Others' to accurately describe the 4 items (Hoa hồng trả chậm, Hoa hồng thu hộ, Sim thẻ, Máy cũ) which belong to the Others segment, not a Service brand breakdown.</t>
  </si>
  <si>
    <t>Number format inconsistencies fixed</t>
  </si>
  <si>
    <t>dashboard!B118 (BNPL Pool): changed from #,##0.0 to #,##0 to match all other revenue rows. dashboard!B119 (BNPL Utilize): same fix + background corrected to #F2F7FF (alternating row). dashboard!B130 (Erablue revenue): changed from #,##0.0 left-aligned to #,##0 right-aligned to match standard.</t>
  </si>
  <si>
    <t>Data validation added to config C4/C5</t>
  </si>
  <si>
    <t>config!C4: whole number ≥ 2024 (with error alert). config!C5: whole number between 1 and 12 (with error alert). Both show prompt tooltips on click. Prevents invalid inputs that would break all ytd_calc period calculations.</t>
  </si>
  <si>
    <t>Sales target table labeled</t>
  </si>
  <si>
    <t>Added 'SALES TARGETS' header in dashboard!N1 (dark blue, matching section header style) to label the Year/Target/Complete table at O1:Q6, which was previously unlabeled and easy to accidentally edit.</t>
  </si>
  <si>
    <t>19.  NEW SHEET — q_calc (added 09/04/2026)</t>
  </si>
  <si>
    <t>Quarterly aggregation layer. Sits alongside ytd_calc, aggregating raw_data into 8 quarters: 4 prior-year full quarters (G:J) and 4 current-year QTD-capped quarters (K:N), plus 4 PY QTD-matched quarters (O:R) for apples-to-apples YoY% comparison.</t>
  </si>
  <si>
    <t>Column layout</t>
  </si>
  <si>
    <t>A:F = metadata (MetricGroup, Segment, SubCat, Brand, Unit, Key) — identical to ytd_calc. G:J = PY full quarters (always complete 3-month sums). K:N = CY QTD quarters (capped at config!C5). O:R = PY QTD-matched (same months as CY, for YoY%).</t>
  </si>
  <si>
    <t>Row count</t>
  </si>
  <si>
    <t>228 data rows (row 1 = header). Same row structure and Key values as ytd_calc — every row in ytd_calc has a corresponding row in q_calc at the same position.</t>
  </si>
  <si>
    <t>PY full quarter formula (e.g. G4)</t>
  </si>
  <si>
    <t>PY full quarters (G:J)</t>
  </si>
  <si>
    <t>Always sum Jan–Mar, Apr–Jun, Jul–Sep, Oct–Dec of prior year. Never partial — always full 3 months regardless of current month.</t>
  </si>
  <si>
    <t>CY QTD quarters (K:N)</t>
  </si>
  <si>
    <t>Sum up to MIN(config!C5, quarter-end-month). Q1 caps at month 3, Q2 at month 6, etc. Mid-quarter shows partial accumulation; future quarters show 0.</t>
  </si>
  <si>
    <t>PY QTD-matched (O:R)</t>
  </si>
  <si>
    <t>Mirrors CY cap but applied to PY. Used exclusively for YoY% in q_dashboard col K so the comparison is always partial-vs-partial.</t>
  </si>
  <si>
    <t>Special row types</t>
  </si>
  <si>
    <t>Chain rows (rev_chain / gp_chain): filter from raw_data $F$2:$F$19 (not agg_data). Brand rows and rev_thodmx: filter raw_data using A+B+D composite. Standard cat/channel/BNPL/utility rows: filter agg_data $F$2:$F$137.</t>
  </si>
  <si>
    <t>Dynamic headers</t>
  </si>
  <si>
    <t>Row 1 headers are formulas driven by config!C4. G:J show 'Q1-25 (full)' etc. K:N show active-quarter indicator (see section 20). O:R show 'Q1-25' etc (PY matched, no suffix).</t>
  </si>
  <si>
    <t>20.  NEW SHEET — q_dashboard (added 09/04/2026)</t>
  </si>
  <si>
    <t>Quarterly trend view showing all 8 quarters side by side (Q1-PY through Q4-CY). Designed for cluster chart creation (Q1-25 vs Q1-26, Q2-25 vs Q2-26, etc.) and quick YoY benchmarking. Complements ytd_dashboard which shows single-period + YoY.</t>
  </si>
  <si>
    <t>Layout</t>
  </si>
  <si>
    <t>A = row labels. B:E = PY full quarters (gray font, blue-tinted headers). F = spacer. G:J = CY quarters (black font, green-tinted headers). K = YoY% for active quarter only (yellow background). Freeze panes at B10.</t>
  </si>
  <si>
    <t>Metric toggle</t>
  </si>
  <si>
    <t>Cell B4: type 'Revenue' or 'GP' to switch all 228 data rows. All formulas use =IF($B$4="Revenue", INDEX(...rev_key...), INDEX(...gp_key...)).</t>
  </si>
  <si>
    <t>YoY% column (K)</t>
  </si>
  <si>
    <t>Shows CY active quarter vs PY QTD-matched (cols O:R in q_calc). Nested IF on B5 (active quarter label) selects the right CY and PY-matched columns. Formula: =IFERROR(IF(LEFT($B$5,2)="Q1", K_row/O_row-1, IF(LEFT...</t>
  </si>
  <si>
    <t>Sections (13 total)</t>
  </si>
  <si>
    <t>Same sections as ytd_dashboard: Chain → Channel → Major Category → Key Lines → Store Network → BNPL → Utility → Thợ DMX → Erablue → SubCat → Brand ICT → Brand CE → Others Segment.</t>
  </si>
  <si>
    <t>Chart-readiness</t>
  </si>
  <si>
    <t>PY series (2025) = cols B:E. CY series (2026) = cols G:J. To build a clustered bar chart (Q1-25 vs Q1-26, Q2-25 vs Q2-26, etc.): create a 2-row helper table pulling B:E (2025) and G:J (2026) for the desired metric row, use Q1/Q2/Q3/Q4 as x-axis groups.</t>
  </si>
  <si>
    <t>Active-quarter header indicator</t>
  </si>
  <si>
    <t>q_calc K1:N1 headers are dynamic formulas that signal quarter status:</t>
  </si>
  <si>
    <t>• Partial quarter: 'Q2-26 (Apr–May)' — shows start month of quarter and last reported month</t>
  </si>
  <si>
    <t>• Complete quarter: 'Q1-26 ✓' — signals all 3 months are in</t>
  </si>
  <si>
    <t>• Not started: 'Q3-26' — plain label, data will be 0</t>
  </si>
  <si>
    <t>q_dashboard rows 9 and 13 both pull =q_calc!K1 etc., so both header rows update automatically when config!C5 changes.</t>
  </si>
  <si>
    <t>Key formula pattern (data rows)</t>
  </si>
  <si>
    <t>Each of the 8 quarter columns uses the same MATCH key against q_calc!$F:$F, only the column letter changes (G→H→I→J for PY, K→L→M→N for CY).</t>
  </si>
  <si>
    <t>Note on PY columns</t>
  </si>
  <si>
    <t>PY columns (B:E) always show FULL quarters regardless of current month — this is intentional. They are benchmarks. Only CY cols G:J are partial mid-quarter. YoY% (col K) uses PY-matched (partial vs partial) not PY-full, so the comparison is always fair.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</si>
</sst>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&quot;/&quot;mm&quot;/&quot;yyyy"/>
    <numFmt numFmtId="165" formatCode="#,##0;\(#,##0\);\-"/>
    <numFmt numFmtId="166" formatCode="mmm\-yyyy"/>
  </numFmts>
  <fonts count="29">
    <font>
      <sz val="11.0"/>
      <color theme="1"/>
      <name val="Montserrat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9.0"/>
      <color rgb="FF000000"/>
      <name val="Arial"/>
    </font>
    <font>
      <sz val="9.0"/>
      <color rgb="FF000000"/>
      <name val="Arial"/>
    </font>
    <font>
      <i/>
      <sz val="9.0"/>
      <color rgb="FF595959"/>
      <name val="Arial"/>
    </font>
    <font>
      <b/>
      <sz val="12.0"/>
      <color theme="1"/>
      <name val="Montserrat"/>
    </font>
    <font>
      <b/>
      <sz val="10.0"/>
      <color theme="1"/>
      <name val="Montserrat"/>
    </font>
    <font>
      <b/>
      <sz val="11.0"/>
      <color rgb="FF0000FF"/>
      <name val="Montserrat"/>
    </font>
    <font>
      <i/>
      <sz val="9.0"/>
      <color rgb="FF888888"/>
      <name val="Montserrat"/>
    </font>
    <font>
      <sz val="10.0"/>
      <color theme="1"/>
      <name val="Montserrat"/>
    </font>
    <font>
      <b/>
      <sz val="9.0"/>
      <color rgb="FF444444"/>
      <name val="Montserrat"/>
    </font>
    <font>
      <b/>
      <sz val="13.0"/>
      <color rgb="FFFFFFFF"/>
      <name val="Montserrat"/>
    </font>
    <font>
      <sz val="11.0"/>
      <color theme="1"/>
      <name val="Montserrat"/>
    </font>
    <font>
      <i/>
      <sz val="9.0"/>
      <color rgb="FF555555"/>
      <name val="Montserrat"/>
    </font>
    <font>
      <b/>
      <sz val="10.0"/>
      <color rgb="FFFFFFFF"/>
      <name val="Montserrat"/>
    </font>
    <font>
      <b/>
      <sz val="11.0"/>
      <color rgb="FFFFFFFF"/>
      <name val="Montserrat"/>
    </font>
    <font>
      <b/>
      <sz val="9.0"/>
      <color rgb="FF7030A0"/>
      <name val="Montserrat"/>
    </font>
    <font>
      <b/>
      <sz val="9.0"/>
      <color rgb="FFFFFFFF"/>
      <name val="Montserrat"/>
    </font>
    <font>
      <b/>
      <sz val="9.0"/>
      <color rgb="FF025396"/>
      <name val="Montserrat"/>
    </font>
    <font>
      <sz val="9.0"/>
      <color rgb="FF025396"/>
      <name val="Montserrat"/>
    </font>
    <font>
      <b/>
      <sz val="9.0"/>
      <color rgb="FF555555"/>
      <name val="Montserrat"/>
    </font>
    <font>
      <sz val="9.0"/>
      <color rgb="FF555555"/>
      <name val="Montserrat"/>
    </font>
    <font>
      <sz val="9.0"/>
      <color rgb="FFFFFFFF"/>
      <name val="Montserrat"/>
    </font>
    <font/>
    <font>
      <i/>
      <sz val="8.0"/>
      <color rgb="FFFFFFFF"/>
      <name val="Montserrat"/>
    </font>
    <font>
      <sz val="11.0"/>
      <color rgb="FFAAAAAA"/>
      <name val="Montserrat"/>
    </font>
    <font>
      <b/>
      <sz val="11.0"/>
      <color theme="1"/>
      <name val="Montserrat"/>
    </font>
    <font>
      <b/>
      <sz val="11.0"/>
      <color rgb="FF7F6000"/>
      <name val="Montserrat"/>
    </font>
  </fonts>
  <fills count="1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25396"/>
        <bgColor rgb="FF025396"/>
      </patternFill>
    </fill>
    <fill>
      <patternFill patternType="solid">
        <fgColor rgb="FFFFD400"/>
        <bgColor rgb="FFFFD400"/>
      </patternFill>
    </fill>
    <fill>
      <patternFill patternType="solid">
        <fgColor rgb="FFF2F4F7"/>
        <bgColor rgb="FFF2F4F7"/>
      </patternFill>
    </fill>
    <fill>
      <patternFill patternType="solid">
        <fgColor rgb="FF1F3864"/>
        <bgColor rgb="FF1F3864"/>
      </patternFill>
    </fill>
    <fill>
      <patternFill patternType="solid">
        <fgColor rgb="FF2F5496"/>
        <bgColor rgb="FF2F5496"/>
      </patternFill>
    </fill>
    <fill>
      <patternFill patternType="solid">
        <fgColor rgb="FF444444"/>
        <bgColor rgb="FF444444"/>
      </patternFill>
    </fill>
    <fill>
      <patternFill patternType="solid">
        <fgColor rgb="FFEEF4FA"/>
        <bgColor rgb="FFEEF4FA"/>
      </patternFill>
    </fill>
    <fill>
      <patternFill patternType="solid">
        <fgColor rgb="FFFFFFFF"/>
        <bgColor rgb="FFFFFFFF"/>
      </patternFill>
    </fill>
    <fill>
      <patternFill patternType="solid">
        <fgColor rgb="FFEEF2FF"/>
        <bgColor rgb="FFEEF2FF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  <fill>
      <patternFill patternType="solid">
        <fgColor rgb="FF17375E"/>
        <bgColor rgb="FF17375E"/>
      </patternFill>
    </fill>
  </fills>
  <borders count="24">
    <border/>
    <border>
      <left style="thin">
        <color rgb="FF808080"/>
      </left>
      <top style="thin">
        <color rgb="FF808080"/>
      </top>
      <bottom style="medium">
        <color rgb="FF404040"/>
      </bottom>
    </border>
    <border>
      <top style="thin">
        <color rgb="FF808080"/>
      </top>
      <bottom style="medium">
        <color rgb="FF404040"/>
      </bottom>
    </border>
    <border>
      <left style="thin">
        <color rgb="FFD9D9D9"/>
      </left>
      <top style="thin">
        <color rgb="FF808080"/>
      </top>
      <bottom style="medium">
        <color rgb="FF404040"/>
      </bottom>
    </border>
    <border>
      <right style="thin">
        <color rgb="FF808080"/>
      </right>
      <top style="thin">
        <color rgb="FF808080"/>
      </top>
      <bottom style="medium">
        <color rgb="FF404040"/>
      </bottom>
    </border>
    <border>
      <left style="thin">
        <color rgb="FF808080"/>
      </left>
    </border>
    <border>
      <left style="thin">
        <color rgb="FFD9D9D9"/>
      </left>
    </border>
    <border>
      <right style="thin">
        <color rgb="FF808080"/>
      </right>
    </border>
    <border>
      <left style="thin">
        <color rgb="FF808080"/>
      </left>
      <top style="thin">
        <color rgb="FFBFBFBF"/>
      </top>
    </border>
    <border>
      <top style="thin">
        <color rgb="FFBFBFBF"/>
      </top>
    </border>
    <border>
      <left style="thin">
        <color rgb="FFD9D9D9"/>
      </left>
      <top style="thin">
        <color rgb="FFBFBFBF"/>
      </top>
    </border>
    <border>
      <right style="thin">
        <color rgb="FF808080"/>
      </right>
      <top style="thin">
        <color rgb="FFBFBFBF"/>
      </top>
    </border>
    <border>
      <left style="thin">
        <color rgb="FF808080"/>
      </left>
      <top style="thin">
        <color rgb="FF404040"/>
      </top>
      <bottom style="thin">
        <color rgb="FF404040"/>
      </bottom>
    </border>
    <border>
      <top style="thin">
        <color rgb="FF404040"/>
      </top>
      <bottom style="thin">
        <color rgb="FF404040"/>
      </bottom>
    </border>
    <border>
      <left style="thin">
        <color rgb="FFD9D9D9"/>
      </left>
      <top style="thin">
        <color rgb="FF404040"/>
      </top>
      <bottom style="thin">
        <color rgb="FF404040"/>
      </bottom>
    </border>
    <border>
      <right style="thin">
        <color rgb="FF808080"/>
      </right>
      <top style="thin">
        <color rgb="FF404040"/>
      </top>
      <bottom style="thin">
        <color rgb="FF404040"/>
      </bottom>
    </border>
    <border>
      <left style="thin">
        <color rgb="FF808080"/>
      </left>
      <bottom style="thin">
        <color rgb="FF808080"/>
      </bottom>
    </border>
    <border>
      <bottom style="thin">
        <color rgb="FF808080"/>
      </bottom>
    </border>
    <border>
      <left style="thin">
        <color rgb="FFD9D9D9"/>
      </left>
      <bottom style="thin">
        <color rgb="FF808080"/>
      </bottom>
    </border>
    <border>
      <right style="thin">
        <color rgb="FF808080"/>
      </right>
      <bottom style="thin">
        <color rgb="FF80808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/>
    </xf>
    <xf borderId="0" fillId="0" fontId="2" numFmtId="0" xfId="0" applyFont="1"/>
    <xf borderId="0" fillId="0" fontId="2" numFmtId="0" xfId="0" applyAlignment="1" applyFont="1">
      <alignment horizontal="center"/>
    </xf>
    <xf borderId="1" fillId="0" fontId="1" numFmtId="0" xfId="0" applyBorder="1" applyFont="1"/>
    <xf borderId="2" fillId="0" fontId="1" numFmtId="0" xfId="0" applyBorder="1" applyFont="1"/>
    <xf borderId="3" fillId="0" fontId="1" numFmtId="164" xfId="0" applyAlignment="1" applyBorder="1" applyFont="1" applyNumberFormat="1">
      <alignment horizontal="right"/>
    </xf>
    <xf borderId="4" fillId="0" fontId="1" numFmtId="164" xfId="0" applyAlignment="1" applyBorder="1" applyFont="1" applyNumberFormat="1">
      <alignment horizontal="right"/>
    </xf>
    <xf borderId="5" fillId="0" fontId="1" numFmtId="0" xfId="0" applyBorder="1" applyFont="1"/>
    <xf borderId="6" fillId="0" fontId="1" numFmtId="165" xfId="0" applyBorder="1" applyFont="1" applyNumberFormat="1"/>
    <xf borderId="7" fillId="0" fontId="1" numFmtId="165" xfId="0" applyBorder="1" applyFont="1" applyNumberFormat="1"/>
    <xf borderId="5" fillId="0" fontId="2" numFmtId="0" xfId="0" applyBorder="1" applyFont="1"/>
    <xf borderId="6" fillId="0" fontId="2" numFmtId="165" xfId="0" applyBorder="1" applyFont="1" applyNumberFormat="1"/>
    <xf borderId="7" fillId="0" fontId="2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165" xfId="0" applyBorder="1" applyFont="1" applyNumberFormat="1"/>
    <xf borderId="11" fillId="0" fontId="1" numFmtId="165" xfId="0" applyBorder="1" applyFont="1" applyNumberFormat="1"/>
    <xf borderId="5" fillId="0" fontId="2" numFmtId="0" xfId="0" applyAlignment="1" applyBorder="1" applyFont="1">
      <alignment horizontal="left"/>
    </xf>
    <xf borderId="12" fillId="0" fontId="1" numFmtId="0" xfId="0" applyBorder="1" applyFont="1"/>
    <xf borderId="13" fillId="0" fontId="1" numFmtId="0" xfId="0" applyBorder="1" applyFont="1"/>
    <xf borderId="14" fillId="0" fontId="1" numFmtId="165" xfId="0" applyBorder="1" applyFont="1" applyNumberFormat="1"/>
    <xf borderId="15" fillId="0" fontId="1" numFmtId="165" xfId="0" applyBorder="1" applyFont="1" applyNumberFormat="1"/>
    <xf borderId="5" fillId="0" fontId="2" numFmtId="49" xfId="0" applyAlignment="1" applyBorder="1" applyFont="1" applyNumberFormat="1">
      <alignment horizontal="left"/>
    </xf>
    <xf borderId="0" fillId="0" fontId="2" numFmtId="49" xfId="0" applyAlignment="1" applyFont="1" applyNumberFormat="1">
      <alignment horizontal="left"/>
    </xf>
    <xf borderId="0" fillId="0" fontId="3" numFmtId="0" xfId="0" applyFont="1"/>
    <xf borderId="0" fillId="0" fontId="4" numFmtId="0" xfId="0" applyFont="1"/>
    <xf borderId="0" fillId="0" fontId="2" numFmtId="0" xfId="0" applyAlignment="1" applyFont="1">
      <alignment vertical="center"/>
    </xf>
    <xf borderId="1" fillId="0" fontId="3" numFmtId="0" xfId="0" applyBorder="1" applyFont="1"/>
    <xf borderId="2" fillId="0" fontId="3" numFmtId="0" xfId="0" applyBorder="1" applyFont="1"/>
    <xf borderId="3" fillId="0" fontId="3" numFmtId="0" xfId="0" applyAlignment="1" applyBorder="1" applyFont="1">
      <alignment horizontal="right"/>
    </xf>
    <xf borderId="4" fillId="0" fontId="3" numFmtId="0" xfId="0" applyAlignment="1" applyBorder="1" applyFont="1">
      <alignment horizontal="right"/>
    </xf>
    <xf borderId="16" fillId="0" fontId="2" numFmtId="0" xfId="0" applyBorder="1" applyFont="1"/>
    <xf borderId="17" fillId="0" fontId="2" numFmtId="0" xfId="0" applyBorder="1" applyFont="1"/>
    <xf borderId="18" fillId="0" fontId="2" numFmtId="165" xfId="0" applyBorder="1" applyFont="1" applyNumberFormat="1"/>
    <xf borderId="19" fillId="0" fontId="2" numFmtId="165" xfId="0" applyBorder="1" applyFont="1" applyNumberFormat="1"/>
    <xf borderId="0" fillId="0" fontId="3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5" numFmtId="0" xfId="0" applyAlignment="1" applyFont="1">
      <alignment horizontal="center" shrinkToFit="0" vertical="top" wrapText="1"/>
    </xf>
    <xf borderId="0" fillId="0" fontId="4" numFmtId="0" xfId="0" applyAlignment="1" applyFont="1">
      <alignment vertical="top"/>
    </xf>
    <xf borderId="1" fillId="0" fontId="3" numFmtId="0" xfId="0" applyAlignment="1" applyBorder="1" applyFont="1">
      <alignment vertical="top"/>
    </xf>
    <xf borderId="2" fillId="0" fontId="3" numFmtId="0" xfId="0" applyAlignment="1" applyBorder="1" applyFont="1">
      <alignment vertical="top"/>
    </xf>
    <xf borderId="3" fillId="0" fontId="3" numFmtId="0" xfId="0" applyAlignment="1" applyBorder="1" applyFont="1">
      <alignment horizontal="right" vertical="top"/>
    </xf>
    <xf borderId="4" fillId="0" fontId="3" numFmtId="0" xfId="0" applyAlignment="1" applyBorder="1" applyFont="1">
      <alignment horizontal="right" vertical="top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top"/>
    </xf>
    <xf borderId="6" fillId="0" fontId="1" numFmtId="165" xfId="0" applyAlignment="1" applyBorder="1" applyFont="1" applyNumberFormat="1">
      <alignment vertical="top"/>
    </xf>
    <xf borderId="7" fillId="0" fontId="1" numFmtId="165" xfId="0" applyAlignment="1" applyBorder="1" applyFont="1" applyNumberFormat="1">
      <alignment vertical="top"/>
    </xf>
    <xf borderId="5" fillId="0" fontId="2" numFmtId="0" xfId="0" applyAlignment="1" applyBorder="1" applyFont="1">
      <alignment vertical="top"/>
    </xf>
    <xf borderId="6" fillId="0" fontId="2" numFmtId="165" xfId="0" applyAlignment="1" applyBorder="1" applyFont="1" applyNumberFormat="1">
      <alignment vertical="top"/>
    </xf>
    <xf borderId="7" fillId="0" fontId="2" numFmtId="165" xfId="0" applyAlignment="1" applyBorder="1" applyFont="1" applyNumberFormat="1">
      <alignment vertical="top"/>
    </xf>
    <xf borderId="8" fillId="0" fontId="1" numFmtId="0" xfId="0" applyAlignment="1" applyBorder="1" applyFont="1">
      <alignment vertical="top"/>
    </xf>
    <xf borderId="9" fillId="0" fontId="1" numFmtId="0" xfId="0" applyAlignment="1" applyBorder="1" applyFont="1">
      <alignment vertical="top"/>
    </xf>
    <xf borderId="10" fillId="0" fontId="1" numFmtId="165" xfId="0" applyAlignment="1" applyBorder="1" applyFont="1" applyNumberFormat="1">
      <alignment vertical="top"/>
    </xf>
    <xf borderId="11" fillId="0" fontId="1" numFmtId="165" xfId="0" applyAlignment="1" applyBorder="1" applyFont="1" applyNumberFormat="1">
      <alignment vertical="top"/>
    </xf>
    <xf borderId="0" fillId="0" fontId="2" numFmtId="0" xfId="0" applyAlignment="1" applyFont="1">
      <alignment horizontal="left" shrinkToFit="0" vertical="top" wrapText="1"/>
    </xf>
    <xf borderId="12" fillId="0" fontId="1" numFmtId="0" xfId="0" applyAlignment="1" applyBorder="1" applyFont="1">
      <alignment vertical="top"/>
    </xf>
    <xf borderId="13" fillId="0" fontId="1" numFmtId="0" xfId="0" applyAlignment="1" applyBorder="1" applyFont="1">
      <alignment vertical="top"/>
    </xf>
    <xf borderId="14" fillId="0" fontId="1" numFmtId="165" xfId="0" applyAlignment="1" applyBorder="1" applyFont="1" applyNumberFormat="1">
      <alignment vertical="top"/>
    </xf>
    <xf borderId="15" fillId="0" fontId="1" numFmtId="165" xfId="0" applyAlignment="1" applyBorder="1" applyFont="1" applyNumberFormat="1">
      <alignment vertical="top"/>
    </xf>
    <xf borderId="0" fillId="0" fontId="6" numFmtId="0" xfId="0" applyFont="1"/>
    <xf borderId="0" fillId="0" fontId="7" numFmtId="0" xfId="0" applyFont="1"/>
    <xf borderId="20" fillId="2" fontId="8" numFmtId="0" xfId="0" applyBorder="1" applyFill="1" applyFont="1"/>
    <xf borderId="0" fillId="0" fontId="9" numFmtId="0" xfId="0" applyFont="1"/>
    <xf borderId="0" fillId="0" fontId="10" numFmtId="166" xfId="0" applyFont="1" applyNumberFormat="1"/>
    <xf borderId="0" fillId="0" fontId="11" numFmtId="0" xfId="0" applyFont="1"/>
    <xf borderId="20" fillId="3" fontId="12" numFmtId="0" xfId="0" applyBorder="1" applyFill="1" applyFont="1"/>
    <xf borderId="20" fillId="3" fontId="13" numFmtId="0" xfId="0" applyBorder="1" applyFont="1"/>
    <xf borderId="20" fillId="4" fontId="13" numFmtId="0" xfId="0" applyBorder="1" applyFill="1" applyFont="1"/>
    <xf borderId="20" fillId="5" fontId="13" numFmtId="0" xfId="0" applyBorder="1" applyFill="1" applyFont="1"/>
    <xf borderId="20" fillId="5" fontId="14" numFmtId="14" xfId="0" applyBorder="1" applyFont="1" applyNumberFormat="1"/>
    <xf borderId="20" fillId="6" fontId="15" numFmtId="0" xfId="0" applyBorder="1" applyFill="1" applyFont="1"/>
    <xf borderId="20" fillId="7" fontId="16" numFmtId="0" xfId="0" applyBorder="1" applyFill="1" applyFont="1"/>
    <xf borderId="20" fillId="3" fontId="16" numFmtId="0" xfId="0" applyBorder="1" applyFont="1"/>
    <xf borderId="20" fillId="8" fontId="17" numFmtId="0" xfId="0" applyAlignment="1" applyBorder="1" applyFill="1" applyFont="1">
      <alignment shrinkToFit="0" wrapText="1"/>
    </xf>
    <xf borderId="20" fillId="8" fontId="18" numFmtId="0" xfId="0" applyAlignment="1" applyBorder="1" applyFont="1">
      <alignment shrinkToFit="0" vertical="top" wrapText="1"/>
    </xf>
    <xf borderId="20" fillId="8" fontId="18" numFmtId="0" xfId="0" applyAlignment="1" applyBorder="1" applyFont="1">
      <alignment shrinkToFit="0" wrapText="1"/>
    </xf>
    <xf borderId="20" fillId="9" fontId="19" numFmtId="0" xfId="0" applyAlignment="1" applyBorder="1" applyFill="1" applyFont="1">
      <alignment shrinkToFit="0" wrapText="1"/>
    </xf>
    <xf borderId="20" fillId="9" fontId="20" numFmtId="0" xfId="0" applyAlignment="1" applyBorder="1" applyFont="1">
      <alignment shrinkToFit="0" wrapText="1"/>
    </xf>
    <xf borderId="20" fillId="10" fontId="21" numFmtId="0" xfId="0" applyAlignment="1" applyBorder="1" applyFill="1" applyFont="1">
      <alignment shrinkToFit="0" wrapText="1"/>
    </xf>
    <xf borderId="20" fillId="10" fontId="22" numFmtId="0" xfId="0" applyAlignment="1" applyBorder="1" applyFont="1">
      <alignment shrinkToFit="0" wrapText="1"/>
    </xf>
    <xf borderId="20" fillId="9" fontId="21" numFmtId="0" xfId="0" applyAlignment="1" applyBorder="1" applyFont="1">
      <alignment shrinkToFit="0" wrapText="1"/>
    </xf>
    <xf borderId="20" fillId="9" fontId="22" numFmtId="0" xfId="0" applyAlignment="1" applyBorder="1" applyFont="1">
      <alignment shrinkToFit="0" wrapText="1"/>
    </xf>
    <xf borderId="20" fillId="8" fontId="18" numFmtId="0" xfId="0" applyBorder="1" applyFont="1"/>
    <xf borderId="20" fillId="10" fontId="19" numFmtId="0" xfId="0" applyAlignment="1" applyBorder="1" applyFont="1">
      <alignment shrinkToFit="0" wrapText="1"/>
    </xf>
    <xf borderId="21" fillId="8" fontId="23" numFmtId="0" xfId="0" applyAlignment="1" applyBorder="1" applyFont="1">
      <alignment shrinkToFit="0" wrapText="1"/>
    </xf>
    <xf borderId="22" fillId="0" fontId="24" numFmtId="0" xfId="0" applyBorder="1" applyFont="1"/>
    <xf borderId="23" fillId="0" fontId="24" numFmtId="0" xfId="0" applyBorder="1" applyFont="1"/>
    <xf borderId="21" fillId="9" fontId="22" numFmtId="0" xfId="0" applyAlignment="1" applyBorder="1" applyFont="1">
      <alignment shrinkToFit="0" wrapText="1"/>
    </xf>
    <xf borderId="21" fillId="10" fontId="22" numFmtId="0" xfId="0" applyAlignment="1" applyBorder="1" applyFont="1">
      <alignment shrinkToFit="0" wrapText="1"/>
    </xf>
    <xf quotePrefix="1" borderId="21" fillId="10" fontId="22" numFmtId="0" xfId="0" applyAlignment="1" applyBorder="1" applyFont="1">
      <alignment shrinkToFit="0" wrapText="1"/>
    </xf>
    <xf borderId="21" fillId="8" fontId="18" numFmtId="0" xfId="0" applyAlignment="1" applyBorder="1" applyFont="1">
      <alignment shrinkToFit="0" wrapText="1"/>
    </xf>
    <xf borderId="20" fillId="9" fontId="19" numFmtId="0" xfId="0" applyBorder="1" applyFont="1"/>
    <xf borderId="20" fillId="10" fontId="19" numFmtId="0" xfId="0" applyBorder="1" applyFont="1"/>
    <xf borderId="20" fillId="3" fontId="25" numFmtId="0" xfId="0" applyBorder="1" applyFont="1"/>
    <xf borderId="20" fillId="5" fontId="26" numFmtId="0" xfId="0" applyBorder="1" applyFont="1"/>
    <xf borderId="20" fillId="5" fontId="27" numFmtId="0" xfId="0" applyBorder="1" applyFont="1"/>
    <xf borderId="20" fillId="5" fontId="13" numFmtId="0" xfId="0" applyAlignment="1" applyBorder="1" applyFont="1">
      <alignment shrinkToFit="0" vertical="top" wrapText="1"/>
    </xf>
    <xf borderId="20" fillId="11" fontId="27" numFmtId="0" xfId="0" applyBorder="1" applyFill="1" applyFont="1"/>
    <xf borderId="20" fillId="11" fontId="27" numFmtId="0" xfId="0" applyAlignment="1" applyBorder="1" applyFont="1">
      <alignment shrinkToFit="0" vertical="top" wrapText="1"/>
    </xf>
    <xf borderId="0" fillId="0" fontId="13" numFmtId="0" xfId="0" applyAlignment="1" applyFont="1">
      <alignment shrinkToFit="0" vertical="top" wrapText="1"/>
    </xf>
    <xf borderId="20" fillId="7" fontId="16" numFmtId="0" xfId="0" applyAlignment="1" applyBorder="1" applyFont="1">
      <alignment shrinkToFit="0" vertical="top" wrapText="1"/>
    </xf>
    <xf borderId="20" fillId="12" fontId="28" numFmtId="0" xfId="0" applyAlignment="1" applyBorder="1" applyFill="1" applyFont="1">
      <alignment shrinkToFit="0" vertical="top" wrapText="1"/>
    </xf>
    <xf borderId="0" fillId="0" fontId="27" numFmtId="0" xfId="0" applyFont="1"/>
    <xf borderId="20" fillId="13" fontId="27" numFmtId="0" xfId="0" applyBorder="1" applyFill="1" applyFont="1"/>
    <xf borderId="20" fillId="13" fontId="13" numFmtId="0" xfId="0" applyAlignment="1" applyBorder="1" applyFont="1">
      <alignment shrinkToFit="0" vertical="top" wrapText="1"/>
    </xf>
    <xf borderId="20" fillId="6" fontId="13" numFmtId="0" xfId="0" applyBorder="1" applyFont="1"/>
    <xf borderId="20" fillId="10" fontId="27" numFmtId="0" xfId="0" applyBorder="1" applyFont="1"/>
    <xf borderId="20" fillId="10" fontId="13" numFmtId="0" xfId="0" applyBorder="1" applyFont="1"/>
    <xf borderId="20" fillId="6" fontId="16" numFmtId="0" xfId="0" applyBorder="1" applyFont="1"/>
    <xf borderId="20" fillId="14" fontId="16" numFmtId="0" xfId="0" applyBorder="1" applyFill="1" applyFont="1"/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Montserrat"/>
        <a:ea typeface="Montserrat"/>
        <a:cs typeface="Montserrat"/>
      </a:majorFont>
      <a:minorFont>
        <a:latin typeface="Montserrat"/>
        <a:ea typeface="Montserrat"/>
        <a:cs typeface="Montserrat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0.0"/>
    <col customWidth="1" min="2" max="2" width="26.88"/>
    <col customWidth="1" min="3" max="4" width="14.75"/>
    <col customWidth="1" min="5" max="26" width="10.63"/>
  </cols>
  <sheetData>
    <row r="1" ht="11.25" customHeight="1">
      <c r="A1" s="1" t="s">
        <v>0</v>
      </c>
      <c r="B1" s="1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1.25" customHeight="1">
      <c r="A2" s="1" t="s">
        <v>2</v>
      </c>
      <c r="B2" s="1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1.25" customHeight="1">
      <c r="A3" s="2" t="s">
        <v>4</v>
      </c>
      <c r="B3" s="2" t="s">
        <v>5</v>
      </c>
      <c r="C3" s="4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1.25" customHeight="1">
      <c r="A4" s="3"/>
      <c r="B4" s="3"/>
      <c r="C4" s="4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1.25" customHeight="1">
      <c r="A5" s="5" t="s">
        <v>6</v>
      </c>
      <c r="B5" s="6" t="s">
        <v>7</v>
      </c>
      <c r="C5" s="7">
        <v>46112.0</v>
      </c>
      <c r="D5" s="8">
        <v>46022.0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1.25" customHeight="1">
      <c r="A6" s="9" t="s">
        <v>8</v>
      </c>
      <c r="B6" s="1" t="s">
        <v>9</v>
      </c>
      <c r="C6" s="10">
        <v>5.3656943199832E13</v>
      </c>
      <c r="D6" s="11">
        <v>5.3565566103895E13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1.25" customHeight="1">
      <c r="A7" s="9" t="s">
        <v>10</v>
      </c>
      <c r="B7" s="1" t="s">
        <v>11</v>
      </c>
      <c r="C7" s="10">
        <v>3.312678561377E12</v>
      </c>
      <c r="D7" s="11">
        <v>3.578154917657E12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1.25" customHeight="1">
      <c r="A8" s="12" t="s">
        <v>12</v>
      </c>
      <c r="B8" s="3" t="s">
        <v>13</v>
      </c>
      <c r="C8" s="13">
        <v>3.312678561377E12</v>
      </c>
      <c r="D8" s="14">
        <v>3.558154917657E12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1.25" customHeight="1">
      <c r="A9" s="12" t="s">
        <v>14</v>
      </c>
      <c r="B9" s="3" t="s">
        <v>15</v>
      </c>
      <c r="C9" s="13">
        <v>0.0</v>
      </c>
      <c r="D9" s="14">
        <v>2.0E10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1.25" customHeight="1">
      <c r="A10" s="9" t="s">
        <v>16</v>
      </c>
      <c r="B10" s="1" t="s">
        <v>17</v>
      </c>
      <c r="C10" s="10">
        <v>2.5255708750726E13</v>
      </c>
      <c r="D10" s="11">
        <v>2.524651512404E13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1.25" customHeight="1">
      <c r="A11" s="12" t="s">
        <v>18</v>
      </c>
      <c r="B11" s="3" t="s">
        <v>19</v>
      </c>
      <c r="C11" s="13">
        <v>2.5255708750726E13</v>
      </c>
      <c r="D11" s="14">
        <v>2.524651512404E13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1.25" customHeight="1">
      <c r="A12" s="9" t="s">
        <v>20</v>
      </c>
      <c r="B12" s="1" t="s">
        <v>21</v>
      </c>
      <c r="C12" s="10">
        <v>1.612050831121E12</v>
      </c>
      <c r="D12" s="11">
        <v>1.43256488899E12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1.25" customHeight="1">
      <c r="A13" s="12" t="s">
        <v>22</v>
      </c>
      <c r="B13" s="3" t="s">
        <v>23</v>
      </c>
      <c r="C13" s="13">
        <v>2.93386129508E11</v>
      </c>
      <c r="D13" s="14">
        <v>3.94564407242E11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1.25" customHeight="1">
      <c r="A14" s="12" t="s">
        <v>24</v>
      </c>
      <c r="B14" s="3" t="s">
        <v>25</v>
      </c>
      <c r="C14" s="13">
        <v>2.7493903614E10</v>
      </c>
      <c r="D14" s="14">
        <v>4.0298376105E10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1.25" customHeight="1">
      <c r="A15" s="12" t="s">
        <v>26</v>
      </c>
      <c r="B15" s="3" t="s">
        <v>27</v>
      </c>
      <c r="C15" s="13">
        <v>1.291170797999E12</v>
      </c>
      <c r="D15" s="14">
        <v>9.97702105643E11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1.25" customHeight="1">
      <c r="A16" s="9" t="s">
        <v>28</v>
      </c>
      <c r="B16" s="1" t="s">
        <v>29</v>
      </c>
      <c r="C16" s="10">
        <v>2.3054446543337E13</v>
      </c>
      <c r="D16" s="11">
        <v>2.2759101620225E13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1.25" customHeight="1">
      <c r="A17" s="12" t="s">
        <v>30</v>
      </c>
      <c r="B17" s="3" t="s">
        <v>31</v>
      </c>
      <c r="C17" s="13">
        <v>2.3803478899648E13</v>
      </c>
      <c r="D17" s="14">
        <v>2.3368695775234E13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1.25" customHeight="1">
      <c r="A18" s="12" t="s">
        <v>32</v>
      </c>
      <c r="B18" s="3" t="s">
        <v>33</v>
      </c>
      <c r="C18" s="13">
        <v>-7.49032356311E11</v>
      </c>
      <c r="D18" s="14">
        <v>-6.09594155009E11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1.25" customHeight="1">
      <c r="A19" s="9" t="s">
        <v>34</v>
      </c>
      <c r="B19" s="1" t="s">
        <v>35</v>
      </c>
      <c r="C19" s="10">
        <v>4.22058513271E11</v>
      </c>
      <c r="D19" s="11">
        <v>5.4922955298299994E11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1.25" customHeight="1">
      <c r="A20" s="12" t="s">
        <v>36</v>
      </c>
      <c r="B20" s="3" t="s">
        <v>37</v>
      </c>
      <c r="C20" s="13">
        <v>3.16889128828E11</v>
      </c>
      <c r="D20" s="14">
        <v>3.40599769383E11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1.25" customHeight="1">
      <c r="A21" s="12" t="s">
        <v>38</v>
      </c>
      <c r="B21" s="3" t="s">
        <v>39</v>
      </c>
      <c r="C21" s="13">
        <v>1.05169384443E11</v>
      </c>
      <c r="D21" s="14">
        <v>2.086297836E11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1.25" customHeight="1">
      <c r="A22" s="15" t="s">
        <v>40</v>
      </c>
      <c r="B22" s="16" t="s">
        <v>41</v>
      </c>
      <c r="C22" s="17">
        <v>3.670067109913E12</v>
      </c>
      <c r="D22" s="18">
        <v>3.350671762515E12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1.25" customHeight="1">
      <c r="A23" s="9" t="s">
        <v>42</v>
      </c>
      <c r="B23" s="1" t="s">
        <v>43</v>
      </c>
      <c r="C23" s="10">
        <v>2.42354683417E11</v>
      </c>
      <c r="D23" s="11">
        <v>2.38775502397E11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1.25" customHeight="1">
      <c r="A24" s="12" t="s">
        <v>44</v>
      </c>
      <c r="B24" s="3" t="s">
        <v>45</v>
      </c>
      <c r="C24" s="13">
        <v>2.42354683417E11</v>
      </c>
      <c r="D24" s="14">
        <v>2.38775502397E11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1.25" customHeight="1">
      <c r="A25" s="9" t="s">
        <v>46</v>
      </c>
      <c r="B25" s="1" t="s">
        <v>47</v>
      </c>
      <c r="C25" s="10">
        <v>7.51596973808E11</v>
      </c>
      <c r="D25" s="11">
        <v>8.40472791325E11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1.25" customHeight="1">
      <c r="A26" s="12" t="s">
        <v>48</v>
      </c>
      <c r="B26" s="3" t="s">
        <v>49</v>
      </c>
      <c r="C26" s="13">
        <v>7.25598095308E11</v>
      </c>
      <c r="D26" s="14">
        <v>8.14473912825E11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1.25" customHeight="1">
      <c r="A27" s="19" t="s">
        <v>50</v>
      </c>
      <c r="B27" s="2" t="s">
        <v>51</v>
      </c>
      <c r="C27" s="13">
        <v>9.473325190117E12</v>
      </c>
      <c r="D27" s="14">
        <v>9.454539360453E12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1.25" customHeight="1">
      <c r="A28" s="19" t="s">
        <v>52</v>
      </c>
      <c r="B28" s="2" t="s">
        <v>53</v>
      </c>
      <c r="C28" s="13">
        <v>-8.747727094809E12</v>
      </c>
      <c r="D28" s="14">
        <v>-8.640065447628E12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1.25" customHeight="1">
      <c r="A29" s="12" t="s">
        <v>54</v>
      </c>
      <c r="B29" s="3" t="s">
        <v>55</v>
      </c>
      <c r="C29" s="13">
        <v>2.59988785E10</v>
      </c>
      <c r="D29" s="14">
        <v>2.59988785E10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1.25" customHeight="1">
      <c r="A30" s="19" t="s">
        <v>50</v>
      </c>
      <c r="B30" s="2" t="s">
        <v>51</v>
      </c>
      <c r="C30" s="13">
        <v>3.67710762E10</v>
      </c>
      <c r="D30" s="14">
        <v>3.67710762E10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1.25" customHeight="1">
      <c r="A31" s="19" t="s">
        <v>56</v>
      </c>
      <c r="B31" s="2" t="s">
        <v>57</v>
      </c>
      <c r="C31" s="13">
        <v>-1.07721977E10</v>
      </c>
      <c r="D31" s="14">
        <v>-1.07721977E10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1.25" customHeight="1">
      <c r="A32" s="9" t="s">
        <v>58</v>
      </c>
      <c r="B32" s="1" t="s">
        <v>59</v>
      </c>
      <c r="C32" s="10">
        <v>1.0251876574E10</v>
      </c>
      <c r="D32" s="11">
        <v>5.4108981914E10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1.25" customHeight="1">
      <c r="A33" s="12" t="s">
        <v>60</v>
      </c>
      <c r="B33" s="3" t="s">
        <v>61</v>
      </c>
      <c r="C33" s="13">
        <v>1.0251876574E10</v>
      </c>
      <c r="D33" s="14">
        <v>5.4108981914E10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1.25" customHeight="1">
      <c r="A34" s="9" t="s">
        <v>62</v>
      </c>
      <c r="B34" s="1" t="s">
        <v>63</v>
      </c>
      <c r="C34" s="10">
        <v>2.002063563711E12</v>
      </c>
      <c r="D34" s="11">
        <v>1.771159064528E12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1.25" customHeight="1">
      <c r="A35" s="12" t="s">
        <v>64</v>
      </c>
      <c r="B35" s="3" t="s">
        <v>65</v>
      </c>
      <c r="C35" s="13">
        <v>5.02561163711E11</v>
      </c>
      <c r="D35" s="14">
        <v>3.71159064528E11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1.25" customHeight="1">
      <c r="A36" s="12" t="s">
        <v>66</v>
      </c>
      <c r="B36" s="3" t="s">
        <v>67</v>
      </c>
      <c r="C36" s="13">
        <v>1.4995024E12</v>
      </c>
      <c r="D36" s="14">
        <v>1.4E12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1.25" customHeight="1">
      <c r="A37" s="9" t="s">
        <v>68</v>
      </c>
      <c r="B37" s="1" t="s">
        <v>69</v>
      </c>
      <c r="C37" s="10">
        <v>6.63800012403E11</v>
      </c>
      <c r="D37" s="11">
        <v>4.46155422351E11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1.25" customHeight="1">
      <c r="A38" s="12" t="s">
        <v>70</v>
      </c>
      <c r="B38" s="3" t="s">
        <v>71</v>
      </c>
      <c r="C38" s="13">
        <v>2.880821743E9</v>
      </c>
      <c r="D38" s="14">
        <v>1.2420343336E10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1.25" customHeight="1">
      <c r="A39" s="12" t="s">
        <v>72</v>
      </c>
      <c r="B39" s="3" t="s">
        <v>73</v>
      </c>
      <c r="C39" s="13">
        <v>6.6091919066E11</v>
      </c>
      <c r="D39" s="14">
        <v>4.33735079015E11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1.25" customHeight="1">
      <c r="A40" s="20" t="s">
        <v>74</v>
      </c>
      <c r="B40" s="21" t="s">
        <v>75</v>
      </c>
      <c r="C40" s="22">
        <v>5.7327010309745E13</v>
      </c>
      <c r="D40" s="23">
        <v>5.691623786641E13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1.25" customHeight="1">
      <c r="A41" s="9" t="s">
        <v>76</v>
      </c>
      <c r="B41" s="1" t="s">
        <v>77</v>
      </c>
      <c r="C41" s="10">
        <v>3.7307871832989E13</v>
      </c>
      <c r="D41" s="11">
        <v>3.9115666255903E13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1.25" customHeight="1">
      <c r="A42" s="9" t="s">
        <v>78</v>
      </c>
      <c r="B42" s="1" t="s">
        <v>79</v>
      </c>
      <c r="C42" s="10">
        <v>3.7307871832989E13</v>
      </c>
      <c r="D42" s="11">
        <v>3.9115666255903E13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1.25" customHeight="1">
      <c r="A43" s="12" t="s">
        <v>80</v>
      </c>
      <c r="B43" s="3" t="s">
        <v>81</v>
      </c>
      <c r="C43" s="13">
        <v>8.598546695344001E12</v>
      </c>
      <c r="D43" s="14">
        <v>9.701594456166E12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1.25" customHeight="1">
      <c r="A44" s="12" t="s">
        <v>82</v>
      </c>
      <c r="B44" s="3" t="s">
        <v>83</v>
      </c>
      <c r="C44" s="13">
        <v>1.92515467857E11</v>
      </c>
      <c r="D44" s="14">
        <v>2.10360563142E11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1.25" customHeight="1">
      <c r="A45" s="12" t="s">
        <v>84</v>
      </c>
      <c r="B45" s="3" t="s">
        <v>85</v>
      </c>
      <c r="C45" s="13">
        <v>7.7665661836E11</v>
      </c>
      <c r="D45" s="14">
        <v>8.11242325898E11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1.25" customHeight="1">
      <c r="A46" s="12" t="s">
        <v>86</v>
      </c>
      <c r="B46" s="3" t="s">
        <v>87</v>
      </c>
      <c r="C46" s="13">
        <v>1.66990947294E11</v>
      </c>
      <c r="D46" s="14">
        <v>1.90067856206E11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1.25" customHeight="1">
      <c r="A47" s="12" t="s">
        <v>88</v>
      </c>
      <c r="B47" s="3" t="s">
        <v>89</v>
      </c>
      <c r="C47" s="13">
        <v>3.29017933524E12</v>
      </c>
      <c r="D47" s="14">
        <v>3.304053527878E12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1.25" customHeight="1">
      <c r="A48" s="12" t="s">
        <v>90</v>
      </c>
      <c r="B48" s="3" t="s">
        <v>91</v>
      </c>
      <c r="C48" s="13">
        <v>6.12715630272E11</v>
      </c>
      <c r="D48" s="14">
        <v>5.36936718444E11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1.25" customHeight="1">
      <c r="A49" s="12" t="s">
        <v>92</v>
      </c>
      <c r="B49" s="3" t="s">
        <v>93</v>
      </c>
      <c r="C49" s="13">
        <v>1.412994935077E12</v>
      </c>
      <c r="D49" s="14">
        <v>8.42798429389E11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1.25" customHeight="1">
      <c r="A50" s="12" t="s">
        <v>94</v>
      </c>
      <c r="B50" s="3" t="s">
        <v>95</v>
      </c>
      <c r="C50" s="13">
        <v>2.2158890775085E13</v>
      </c>
      <c r="D50" s="14">
        <v>2.342911431765E13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1.25" customHeight="1">
      <c r="A51" s="12" t="s">
        <v>96</v>
      </c>
      <c r="B51" s="3" t="s">
        <v>97</v>
      </c>
      <c r="C51" s="13">
        <v>9.838142846E10</v>
      </c>
      <c r="D51" s="14">
        <v>8.949806113E10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1.25" customHeight="1">
      <c r="A52" s="15" t="s">
        <v>98</v>
      </c>
      <c r="B52" s="16" t="s">
        <v>99</v>
      </c>
      <c r="C52" s="17">
        <v>2.0019138476756E13</v>
      </c>
      <c r="D52" s="18">
        <v>1.7800571610507E13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1.25" customHeight="1">
      <c r="A53" s="12" t="s">
        <v>100</v>
      </c>
      <c r="B53" s="3" t="s">
        <v>101</v>
      </c>
      <c r="C53" s="13">
        <v>1.1012835E13</v>
      </c>
      <c r="D53" s="14">
        <v>1.1012835E13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1.25" customHeight="1">
      <c r="A54" s="24" t="s">
        <v>102</v>
      </c>
      <c r="B54" s="25" t="s">
        <v>103</v>
      </c>
      <c r="C54" s="13"/>
      <c r="D54" s="1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1.25" customHeight="1">
      <c r="A55" s="12" t="s">
        <v>104</v>
      </c>
      <c r="B55" s="3" t="s">
        <v>105</v>
      </c>
      <c r="C55" s="13">
        <v>1.07333117438E12</v>
      </c>
      <c r="D55" s="14">
        <v>1.07333117438E12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1.25" customHeight="1">
      <c r="A56" s="12" t="s">
        <v>106</v>
      </c>
      <c r="B56" s="3" t="s">
        <v>107</v>
      </c>
      <c r="C56" s="13">
        <v>7.932972302376E12</v>
      </c>
      <c r="D56" s="14">
        <v>5.714405436127E12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1.25" customHeight="1">
      <c r="A57" s="24" t="s">
        <v>108</v>
      </c>
      <c r="B57" s="25" t="s">
        <v>109</v>
      </c>
      <c r="C57" s="13">
        <v>5.714405436127E12</v>
      </c>
      <c r="D57" s="14">
        <v>4.612620204399E12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1.25" customHeight="1">
      <c r="A58" s="24" t="s">
        <v>110</v>
      </c>
      <c r="B58" s="25" t="s">
        <v>111</v>
      </c>
      <c r="C58" s="13">
        <v>2.218566866249E12</v>
      </c>
      <c r="D58" s="14">
        <v>1.101785231728E12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1.25" customHeight="1">
      <c r="A59" s="20" t="s">
        <v>112</v>
      </c>
      <c r="B59" s="21" t="s">
        <v>113</v>
      </c>
      <c r="C59" s="22">
        <v>5.7327010309745E13</v>
      </c>
      <c r="D59" s="23">
        <v>5.691623786641E13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1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1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1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1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1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1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1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1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1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1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1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1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1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1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1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1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1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1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1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1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1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1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1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1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1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1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1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1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1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1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1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1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1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1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1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1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1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1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1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1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1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1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1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1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1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1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1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1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1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1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1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1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1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1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1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1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1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1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1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1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1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1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1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1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1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1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1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1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1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1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1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1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1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1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1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1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1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1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1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1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1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1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1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1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1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1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1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1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1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1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1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1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1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1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1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1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1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1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1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1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1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1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1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1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1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1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1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1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1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1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1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1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1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1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1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1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1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1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1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1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1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1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1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1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1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1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1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1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1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1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1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1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1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1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1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1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1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1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1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1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1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1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1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1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1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1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1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1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1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1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1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1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1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1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1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1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1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1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1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1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1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1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1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1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1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1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1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1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1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1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1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1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1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1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1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1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1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1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1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1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1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1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1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1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1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1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1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1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1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1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1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1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1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1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1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1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1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1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1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1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1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1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1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1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1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1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1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1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1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1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1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1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1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1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1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1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1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1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1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1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1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1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1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1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1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1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1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1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1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1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1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1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1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1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1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1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1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1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1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1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1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1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1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1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1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1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1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1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1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1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1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1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1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1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1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1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1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1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1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1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1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1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1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1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1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1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1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1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1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1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1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1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1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1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1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1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1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1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1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1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1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1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1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1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1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1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1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1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1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1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1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1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1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1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1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1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1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1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1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1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1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1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1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1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1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1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1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1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1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1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1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1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1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1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1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1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1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1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1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1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1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1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1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1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1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1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1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1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1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1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1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1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1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1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1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1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1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1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1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1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1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1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1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1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1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1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1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1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1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1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1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1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1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1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1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1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1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1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1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1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1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1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1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1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1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1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1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1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1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1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1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1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1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1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1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1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1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1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1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1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1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1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1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1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1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1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1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1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1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1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1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1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1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1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1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1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1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1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1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1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1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1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1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1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1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1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1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1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1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1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1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1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1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1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1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1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1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1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1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1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1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1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1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1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1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1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1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1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1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1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1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1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1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1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1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1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1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1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1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1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1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1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1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1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1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1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1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1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1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1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1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1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1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1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1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1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1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1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1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1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1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1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1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1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1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1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1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1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1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1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1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1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1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1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1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1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1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1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1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1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1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1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1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1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1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1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1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1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1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1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1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1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1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1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1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1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1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1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1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1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1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1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1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1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1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1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1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1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1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1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1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1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1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1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1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1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1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1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1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1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1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1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1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1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1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1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1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1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1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1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1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1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1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1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1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1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1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1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1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1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1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1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1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1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1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1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1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1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1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1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1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1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1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1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1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1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1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1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1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1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1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1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1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1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1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1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1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1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1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1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1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1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1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1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1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1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1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1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1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1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1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1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1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1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1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1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1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1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1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1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1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1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1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1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1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1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1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1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1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1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1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1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1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1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1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1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1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1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1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1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1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1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1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1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1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1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1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1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1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1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1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1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1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1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1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1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1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1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1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1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1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1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1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1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1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1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1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1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1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1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1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1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1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1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1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1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1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1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1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1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1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1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1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1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1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1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1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1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1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1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1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1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1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1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1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1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1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1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1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1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1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1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1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1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1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1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1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1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1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1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1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1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1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1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1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1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1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1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1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1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1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1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1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1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1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1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1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1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1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1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1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1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1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1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1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1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1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1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1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1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1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1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1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1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1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1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1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1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1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1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1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1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1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1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1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1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1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1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1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1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1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1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1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1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1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1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1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1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1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1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1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1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1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1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1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1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1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1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1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1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1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1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1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1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1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1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1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1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1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1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1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1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1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1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1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1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1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1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1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1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1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1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1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1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1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1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1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1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1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1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1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1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1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1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1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1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1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1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1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1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1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1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1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1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1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1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1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1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1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1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1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1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1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1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1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1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1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1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1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1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1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1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1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1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1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1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1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1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1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1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1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1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1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1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1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1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1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1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1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1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1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1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1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1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1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1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1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1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1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1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1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1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1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1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1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1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1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1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1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1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1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1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1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1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1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1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1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1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1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1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1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1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1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1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1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1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1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1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1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1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1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1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1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1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1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1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1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1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1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1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1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1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1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1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1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1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1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1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1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1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1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1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1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1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1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1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1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1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1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1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1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1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1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1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1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1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1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1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1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1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1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1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1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1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1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1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1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1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1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1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1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1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1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1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1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1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1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1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1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1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1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1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1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1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1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1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1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1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1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1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1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5.75"/>
    <col customWidth="1" min="2" max="2" width="32.75"/>
    <col customWidth="1" min="3" max="3" width="14.5"/>
    <col customWidth="1" min="4" max="4" width="14.25"/>
    <col customWidth="1" min="5" max="22" width="10.63"/>
  </cols>
  <sheetData>
    <row r="1" ht="11.25" customHeight="1">
      <c r="A1" s="26" t="s">
        <v>0</v>
      </c>
      <c r="B1" s="26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1.25" customHeight="1">
      <c r="A2" s="26" t="s">
        <v>114</v>
      </c>
      <c r="B2" s="26" t="s">
        <v>115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1.25" customHeight="1">
      <c r="A3" s="27" t="s">
        <v>4</v>
      </c>
      <c r="B3" s="27" t="s">
        <v>5</v>
      </c>
      <c r="C3" s="3"/>
      <c r="D3" s="3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ht="11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1.25" customHeight="1">
      <c r="A5" s="29" t="s">
        <v>6</v>
      </c>
      <c r="B5" s="30" t="s">
        <v>7</v>
      </c>
      <c r="C5" s="31" t="s">
        <v>116</v>
      </c>
      <c r="D5" s="32" t="s">
        <v>117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ht="11.25" customHeight="1">
      <c r="A6" s="12" t="s">
        <v>118</v>
      </c>
      <c r="B6" s="3" t="s">
        <v>119</v>
      </c>
      <c r="C6" s="13">
        <v>3.2781022594746E13</v>
      </c>
      <c r="D6" s="14">
        <v>2.5351513129147E13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11.25" customHeight="1">
      <c r="A7" s="12" t="s">
        <v>120</v>
      </c>
      <c r="B7" s="3" t="s">
        <v>121</v>
      </c>
      <c r="C7" s="13">
        <v>-2.39072502856E11</v>
      </c>
      <c r="D7" s="14">
        <v>-1.97955061033E11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11.25" customHeight="1">
      <c r="A8" s="15" t="s">
        <v>122</v>
      </c>
      <c r="B8" s="16" t="s">
        <v>123</v>
      </c>
      <c r="C8" s="17">
        <v>3.254195009189E13</v>
      </c>
      <c r="D8" s="18">
        <v>2.5153558068114E13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ht="11.25" customHeight="1">
      <c r="A9" s="12" t="s">
        <v>124</v>
      </c>
      <c r="B9" s="3" t="s">
        <v>125</v>
      </c>
      <c r="C9" s="13">
        <v>-2.63007287794E13</v>
      </c>
      <c r="D9" s="14">
        <v>-2.0627386516636E13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ht="11.25" customHeight="1">
      <c r="A10" s="15" t="s">
        <v>126</v>
      </c>
      <c r="B10" s="16" t="s">
        <v>127</v>
      </c>
      <c r="C10" s="17">
        <v>6.24122131249E12</v>
      </c>
      <c r="D10" s="18">
        <v>4.526171551478E12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ht="11.25" customHeight="1">
      <c r="A11" s="12" t="s">
        <v>128</v>
      </c>
      <c r="B11" s="3" t="s">
        <v>129</v>
      </c>
      <c r="C11" s="13">
        <v>5.12117161615E11</v>
      </c>
      <c r="D11" s="14">
        <v>4.3615196836E11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ht="11.25" customHeight="1">
      <c r="A12" s="12" t="s">
        <v>130</v>
      </c>
      <c r="B12" s="3" t="s">
        <v>131</v>
      </c>
      <c r="C12" s="13">
        <v>-3.26141821808E11</v>
      </c>
      <c r="D12" s="14">
        <v>-2.02423284684E11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ht="11.25" customHeight="1">
      <c r="A13" s="12" t="s">
        <v>132</v>
      </c>
      <c r="B13" s="3" t="s">
        <v>133</v>
      </c>
      <c r="C13" s="13">
        <v>-3.24569874029E11</v>
      </c>
      <c r="D13" s="14">
        <v>-2.01641796928E11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ht="11.25" customHeight="1">
      <c r="A14" s="12" t="s">
        <v>134</v>
      </c>
      <c r="B14" s="3" t="s">
        <v>135</v>
      </c>
      <c r="C14" s="13">
        <v>-2.438374451087E12</v>
      </c>
      <c r="D14" s="14">
        <v>-2.1395797731030002E12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ht="11.25" customHeight="1">
      <c r="A15" s="12" t="s">
        <v>136</v>
      </c>
      <c r="B15" s="3" t="s">
        <v>137</v>
      </c>
      <c r="C15" s="13">
        <v>-1.225141003222E12</v>
      </c>
      <c r="D15" s="14">
        <v>-7.71423462048E11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ht="11.25" customHeight="1">
      <c r="A16" s="12" t="s">
        <v>138</v>
      </c>
      <c r="B16" s="3" t="s">
        <v>139</v>
      </c>
      <c r="C16" s="13">
        <v>9.011741928E9</v>
      </c>
      <c r="D16" s="14">
        <v>3.1297743E9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ht="11.25" customHeight="1">
      <c r="A17" s="15" t="s">
        <v>140</v>
      </c>
      <c r="B17" s="16" t="s">
        <v>141</v>
      </c>
      <c r="C17" s="17">
        <v>2.772692939916E12</v>
      </c>
      <c r="D17" s="18">
        <v>1.852026774303E12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ht="11.25" customHeight="1">
      <c r="A18" s="12" t="s">
        <v>142</v>
      </c>
      <c r="B18" s="3" t="s">
        <v>143</v>
      </c>
      <c r="C18" s="13">
        <v>6.380784517E9</v>
      </c>
      <c r="D18" s="14">
        <v>8.875237585E9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ht="11.25" customHeight="1">
      <c r="A19" s="12" t="s">
        <v>144</v>
      </c>
      <c r="B19" s="3" t="s">
        <v>145</v>
      </c>
      <c r="C19" s="13">
        <v>-3.632263678E9</v>
      </c>
      <c r="D19" s="14">
        <v>-4.33713102E9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ht="11.25" customHeight="1">
      <c r="A20" s="12" t="s">
        <v>146</v>
      </c>
      <c r="B20" s="3" t="s">
        <v>147</v>
      </c>
      <c r="C20" s="13">
        <v>2.748520839E9</v>
      </c>
      <c r="D20" s="14">
        <v>4.538106565E9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ht="11.25" customHeight="1">
      <c r="A21" s="15" t="s">
        <v>148</v>
      </c>
      <c r="B21" s="16" t="s">
        <v>149</v>
      </c>
      <c r="C21" s="17">
        <v>2.775441460755E12</v>
      </c>
      <c r="D21" s="18">
        <v>1.856564880868E12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ht="11.25" customHeight="1">
      <c r="A22" s="12" t="s">
        <v>150</v>
      </c>
      <c r="B22" s="3" t="s">
        <v>151</v>
      </c>
      <c r="C22" s="13">
        <v>-7.84058706153E11</v>
      </c>
      <c r="D22" s="14">
        <v>-3.80292182958E11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ht="11.25" customHeight="1">
      <c r="A23" s="12" t="s">
        <v>152</v>
      </c>
      <c r="B23" s="3" t="s">
        <v>153</v>
      </c>
      <c r="C23" s="13">
        <v>2.27184111647E11</v>
      </c>
      <c r="D23" s="14">
        <v>2.102682734E9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ht="11.25" customHeight="1">
      <c r="A24" s="20" t="s">
        <v>154</v>
      </c>
      <c r="B24" s="21" t="s">
        <v>155</v>
      </c>
      <c r="C24" s="22">
        <v>2.218566866249E12</v>
      </c>
      <c r="D24" s="23">
        <v>1.478375380644E12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ht="11.25" customHeight="1">
      <c r="A25" s="12" t="s">
        <v>156</v>
      </c>
      <c r="B25" s="3" t="s">
        <v>157</v>
      </c>
      <c r="C25" s="13">
        <v>2.218566866249E12</v>
      </c>
      <c r="D25" s="14">
        <v>1.478375380644E12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ht="11.25" customHeight="1">
      <c r="A26" s="12" t="s">
        <v>158</v>
      </c>
      <c r="B26" s="3" t="s">
        <v>159</v>
      </c>
      <c r="C26" s="13">
        <v>0.0</v>
      </c>
      <c r="D26" s="14">
        <v>0.0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ht="11.25" customHeight="1">
      <c r="A27" s="12" t="s">
        <v>160</v>
      </c>
      <c r="B27" s="3" t="s">
        <v>161</v>
      </c>
      <c r="C27" s="13">
        <v>2015.0</v>
      </c>
      <c r="D27" s="14">
        <v>1342.0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ht="11.25" customHeight="1">
      <c r="A28" s="33" t="s">
        <v>162</v>
      </c>
      <c r="B28" s="34" t="s">
        <v>163</v>
      </c>
      <c r="C28" s="35">
        <v>2015.0</v>
      </c>
      <c r="D28" s="36">
        <v>1342.0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ht="11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ht="11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ht="11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ht="11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ht="11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ht="11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ht="11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ht="11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ht="11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ht="11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ht="11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ht="11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ht="11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ht="11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ht="11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ht="11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ht="11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ht="11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ht="11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ht="11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ht="11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ht="11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ht="11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ht="11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ht="11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ht="11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ht="11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ht="11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ht="11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ht="11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ht="11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ht="11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ht="11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1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ht="11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ht="11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ht="11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ht="11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ht="11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ht="11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ht="11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ht="11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ht="11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ht="11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ht="11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ht="11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ht="11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ht="11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ht="11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ht="11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ht="11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ht="11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ht="11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ht="11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ht="11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ht="11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ht="11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ht="11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ht="11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ht="11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ht="11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ht="11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ht="11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ht="11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ht="11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ht="11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ht="11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ht="11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ht="11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ht="11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11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11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11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11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11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ht="11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11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11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11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11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11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ht="11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ht="11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ht="11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ht="11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ht="11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ht="11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ht="11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ht="11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ht="11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ht="11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ht="11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ht="11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ht="11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ht="11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ht="11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ht="11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11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11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11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11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11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11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ht="11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11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11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11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11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11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11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11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11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11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ht="11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11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11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11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11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11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11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11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11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11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11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11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11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11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11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11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11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11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11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11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11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11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11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11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11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11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11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11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11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1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1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1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11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11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1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1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1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1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1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1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1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1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1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1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1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1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1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ht="11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ht="11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ht="11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ht="11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ht="11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ht="11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ht="11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ht="11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ht="11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ht="11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ht="11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ht="11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ht="11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ht="11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ht="11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ht="11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ht="11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ht="11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ht="11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ht="11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ht="11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ht="11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ht="11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ht="11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ht="11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ht="11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ht="11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ht="11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ht="11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ht="11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ht="11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ht="11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ht="11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ht="11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ht="11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ht="11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ht="11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ht="11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ht="11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ht="11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ht="11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ht="11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ht="11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ht="11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ht="11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ht="11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ht="11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ht="11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ht="11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ht="11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ht="11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ht="11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ht="11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ht="11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ht="11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ht="11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ht="11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ht="11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ht="11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ht="11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ht="11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ht="11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ht="11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ht="11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ht="11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ht="11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ht="11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ht="11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ht="11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ht="11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ht="11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ht="11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ht="11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ht="11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ht="11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ht="11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ht="11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ht="11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ht="11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ht="11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ht="11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ht="11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ht="11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ht="11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ht="11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ht="11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ht="11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ht="11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ht="11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ht="11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ht="11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ht="11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ht="11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ht="11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ht="11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ht="11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ht="11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ht="11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ht="11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ht="11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ht="11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ht="11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ht="11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ht="11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ht="11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ht="11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ht="11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ht="11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ht="11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ht="11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ht="11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ht="11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ht="11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ht="11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ht="11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ht="11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ht="11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ht="11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ht="11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ht="11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ht="11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ht="11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ht="11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ht="11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ht="11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ht="11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ht="11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ht="11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ht="11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ht="11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ht="11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ht="11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ht="11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ht="11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ht="11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ht="11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ht="11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ht="11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ht="11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ht="11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ht="11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ht="11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ht="11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ht="11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ht="11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ht="11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ht="11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ht="11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ht="11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ht="11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ht="11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ht="11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ht="11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ht="11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ht="11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ht="11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ht="11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ht="11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ht="11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ht="11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ht="11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ht="11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ht="11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ht="11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ht="11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ht="11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ht="11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ht="11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ht="11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ht="11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ht="11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ht="11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ht="11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ht="11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ht="11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ht="11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ht="11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ht="11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ht="11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ht="11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ht="11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ht="11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ht="11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ht="11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ht="11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ht="11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ht="11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ht="11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ht="11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ht="11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ht="11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ht="11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ht="11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ht="11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ht="11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ht="11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ht="11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ht="11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ht="11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ht="11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ht="11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ht="11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ht="11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ht="11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ht="11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ht="11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ht="11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ht="11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ht="11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ht="11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ht="11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ht="11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ht="11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ht="11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ht="11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ht="11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ht="11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ht="11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ht="11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ht="11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ht="11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ht="11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ht="11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ht="11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ht="11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ht="11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ht="11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ht="11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ht="11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ht="11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ht="11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ht="11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ht="11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ht="11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ht="11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ht="11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ht="11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ht="11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ht="11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ht="11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ht="11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ht="11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ht="11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ht="11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ht="11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ht="11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ht="11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ht="11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ht="11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ht="11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ht="11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ht="11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ht="11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ht="11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ht="11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ht="11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ht="11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ht="11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ht="11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ht="11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ht="11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ht="11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ht="11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ht="11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ht="11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ht="11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ht="11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ht="11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ht="11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ht="11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ht="11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ht="11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ht="11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ht="11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ht="11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ht="11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ht="11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ht="11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ht="11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ht="11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ht="11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ht="11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ht="11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ht="11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ht="11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ht="11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ht="11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ht="11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ht="11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ht="11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ht="11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ht="11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ht="11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ht="11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ht="11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ht="11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ht="11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ht="11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ht="11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ht="11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ht="11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ht="11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ht="11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ht="11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ht="11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ht="11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ht="11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ht="11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ht="11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ht="11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ht="11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ht="11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ht="11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ht="11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ht="11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ht="11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ht="11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ht="11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ht="11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ht="11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ht="11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ht="11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ht="11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ht="11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ht="11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ht="11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ht="11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ht="11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ht="11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ht="11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ht="11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ht="11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ht="11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ht="11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ht="11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ht="11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ht="11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ht="11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ht="11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ht="11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ht="11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ht="11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ht="11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ht="11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ht="11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ht="11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ht="11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ht="11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ht="11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ht="11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ht="11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ht="11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ht="11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ht="11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ht="11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ht="11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ht="11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ht="11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ht="11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ht="11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ht="11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ht="11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ht="11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ht="11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ht="11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ht="11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ht="11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ht="11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ht="11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ht="11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ht="11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ht="11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ht="11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ht="11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ht="11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ht="11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ht="11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ht="11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ht="11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ht="11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ht="11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ht="11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ht="11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ht="11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ht="11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ht="11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ht="11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ht="11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ht="11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ht="11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ht="11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ht="11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ht="11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ht="11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ht="11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ht="11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ht="11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ht="11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ht="11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ht="11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ht="11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ht="11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ht="11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ht="11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ht="11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ht="11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ht="11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ht="11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ht="11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ht="11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ht="11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ht="11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ht="11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ht="11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ht="11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ht="11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ht="11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ht="11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ht="11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ht="11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ht="11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ht="11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ht="11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ht="11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ht="11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ht="11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ht="11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ht="11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ht="11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ht="11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ht="11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ht="11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ht="11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ht="11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ht="11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ht="11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ht="11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ht="11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ht="11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ht="11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ht="11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ht="11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ht="11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ht="11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ht="11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ht="11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ht="11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ht="11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ht="11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ht="11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ht="11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ht="11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ht="11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ht="11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ht="11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ht="11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ht="11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ht="11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ht="11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ht="11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ht="11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ht="11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ht="11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ht="11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ht="11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ht="11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ht="11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ht="11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ht="11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ht="11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ht="11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ht="11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ht="11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ht="11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ht="11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ht="11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ht="11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ht="11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ht="11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ht="11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ht="11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ht="11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ht="11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ht="11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ht="11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ht="11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ht="11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ht="11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ht="11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ht="11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ht="11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ht="11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ht="11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ht="11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ht="11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ht="11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ht="11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ht="11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ht="11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ht="11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ht="11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ht="11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ht="11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ht="11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ht="11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ht="11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ht="11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ht="11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ht="11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ht="11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ht="11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ht="11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ht="11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ht="11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ht="11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ht="11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ht="11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ht="11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ht="11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ht="11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ht="11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ht="11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ht="11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ht="11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ht="11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ht="11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ht="11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ht="11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ht="11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ht="11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ht="11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ht="11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ht="11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ht="11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ht="11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ht="11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ht="11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ht="11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ht="11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ht="11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ht="11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ht="11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ht="11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ht="11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ht="11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ht="11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ht="11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ht="11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ht="11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ht="11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ht="11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ht="11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ht="11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ht="11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ht="11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ht="11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ht="11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ht="11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ht="11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ht="11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ht="11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ht="11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ht="11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ht="11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ht="11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ht="11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ht="11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ht="11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ht="11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ht="11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ht="11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ht="11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ht="11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ht="11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ht="11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ht="11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ht="11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ht="11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ht="11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ht="11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ht="11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ht="11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ht="11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ht="11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ht="11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ht="11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ht="11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ht="11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ht="11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ht="11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ht="11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ht="11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ht="11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ht="11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ht="11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ht="11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ht="11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ht="11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ht="11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ht="11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ht="11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ht="11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ht="11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ht="11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ht="11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ht="11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ht="11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ht="11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ht="11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ht="11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ht="11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ht="11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ht="11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ht="11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ht="11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ht="11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ht="11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ht="11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ht="11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ht="11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ht="11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ht="11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ht="11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ht="11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ht="11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ht="11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ht="11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ht="11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ht="11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ht="11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ht="11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ht="11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ht="11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ht="11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ht="11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ht="11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ht="11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ht="11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ht="11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ht="11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ht="11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ht="11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ht="11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ht="11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ht="11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ht="11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ht="11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ht="11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ht="11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ht="11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ht="11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ht="11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ht="11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ht="11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ht="11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ht="11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ht="11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ht="11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ht="11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ht="11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ht="11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ht="11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ht="11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ht="11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ht="11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ht="11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ht="11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ht="11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ht="11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ht="11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ht="11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ht="11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ht="11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ht="11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ht="11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ht="11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ht="11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ht="11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ht="11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ht="11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ht="11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ht="11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ht="11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ht="11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ht="11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ht="11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ht="11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ht="11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ht="11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ht="11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ht="11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ht="11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ht="11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ht="11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ht="11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ht="11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ht="11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ht="11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ht="11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ht="11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ht="11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ht="11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ht="11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ht="11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ht="11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ht="11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ht="11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ht="11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ht="11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ht="11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ht="11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ht="11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ht="11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ht="11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ht="11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ht="11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ht="11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ht="11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ht="11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ht="11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ht="11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ht="11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ht="11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ht="11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ht="11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ht="11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ht="11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ht="11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ht="11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ht="11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ht="11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ht="11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ht="11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ht="11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ht="11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ht="11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ht="11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ht="11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ht="11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ht="11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ht="11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ht="11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ht="11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ht="11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ht="11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ht="11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ht="11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ht="11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ht="11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ht="11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ht="11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ht="11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ht="11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ht="11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ht="11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ht="11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ht="11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ht="11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ht="11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ht="11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ht="11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ht="11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ht="11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ht="11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ht="11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ht="11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ht="11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ht="11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ht="11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ht="11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ht="11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ht="11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ht="11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ht="11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ht="11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ht="11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ht="11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ht="11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ht="11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ht="11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ht="11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ht="11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ht="11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ht="11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ht="11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ht="11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ht="11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ht="11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ht="11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ht="11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ht="11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ht="11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ht="11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ht="11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ht="11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ht="11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ht="11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ht="11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ht="11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ht="11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ht="11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ht="11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ht="11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ht="11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ht="11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ht="11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ht="11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ht="11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ht="11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ht="11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ht="11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0.75"/>
    <col customWidth="1" min="2" max="2" width="35.13"/>
    <col customWidth="1" min="3" max="4" width="14.13"/>
    <col customWidth="1" min="5" max="24" width="10.63"/>
  </cols>
  <sheetData>
    <row r="1" ht="11.25" customHeight="1">
      <c r="A1" s="37" t="s">
        <v>0</v>
      </c>
      <c r="B1" s="37" t="s">
        <v>1</v>
      </c>
      <c r="C1" s="38"/>
      <c r="D1" s="38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ht="11.25" customHeight="1">
      <c r="A2" s="37" t="s">
        <v>164</v>
      </c>
      <c r="B2" s="37" t="s">
        <v>165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ht="11.25" customHeight="1">
      <c r="A3" s="40" t="s">
        <v>4</v>
      </c>
      <c r="B3" s="40" t="s">
        <v>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ht="11.2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ht="11.25" customHeight="1">
      <c r="A5" s="41" t="s">
        <v>6</v>
      </c>
      <c r="B5" s="42" t="s">
        <v>7</v>
      </c>
      <c r="C5" s="43" t="s">
        <v>116</v>
      </c>
      <c r="D5" s="44" t="s">
        <v>117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ht="11.25" customHeight="1">
      <c r="A6" s="45" t="s">
        <v>166</v>
      </c>
      <c r="B6" s="46" t="s">
        <v>167</v>
      </c>
      <c r="C6" s="47"/>
      <c r="D6" s="4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ht="11.25" customHeight="1">
      <c r="A7" s="49" t="s">
        <v>168</v>
      </c>
      <c r="B7" s="38" t="s">
        <v>149</v>
      </c>
      <c r="C7" s="50">
        <v>2.775441460755E12</v>
      </c>
      <c r="D7" s="51">
        <v>1.856564880868E12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ht="11.25" customHeight="1">
      <c r="A8" s="52" t="s">
        <v>169</v>
      </c>
      <c r="B8" s="53" t="s">
        <v>170</v>
      </c>
      <c r="C8" s="54"/>
      <c r="D8" s="55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ht="11.25" customHeight="1">
      <c r="A9" s="49" t="s">
        <v>171</v>
      </c>
      <c r="B9" s="38" t="s">
        <v>172</v>
      </c>
      <c r="C9" s="50">
        <v>1.37829667906E11</v>
      </c>
      <c r="D9" s="51">
        <v>2.05451868228E11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ht="11.25" customHeight="1">
      <c r="A10" s="49" t="s">
        <v>173</v>
      </c>
      <c r="B10" s="38" t="s">
        <v>174</v>
      </c>
      <c r="C10" s="50">
        <v>1.48321568632E11</v>
      </c>
      <c r="D10" s="51">
        <v>1.1990839619E10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ht="11.25" customHeight="1">
      <c r="A11" s="49" t="s">
        <v>175</v>
      </c>
      <c r="B11" s="56" t="s">
        <v>176</v>
      </c>
      <c r="C11" s="50">
        <v>-9.13927127E8</v>
      </c>
      <c r="D11" s="51">
        <v>-4.8240903E7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ht="11.25" customHeight="1">
      <c r="A12" s="49" t="s">
        <v>177</v>
      </c>
      <c r="B12" s="38" t="s">
        <v>178</v>
      </c>
      <c r="C12" s="50">
        <v>-4.78814737469E11</v>
      </c>
      <c r="D12" s="51">
        <v>-3.92116938942E11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ht="11.25" customHeight="1">
      <c r="A13" s="49" t="s">
        <v>179</v>
      </c>
      <c r="B13" s="38" t="s">
        <v>180</v>
      </c>
      <c r="C13" s="50">
        <v>3.24569874029E11</v>
      </c>
      <c r="D13" s="51">
        <v>2.01641796928E11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</row>
    <row r="14" ht="11.25" customHeight="1">
      <c r="A14" s="52" t="s">
        <v>181</v>
      </c>
      <c r="B14" s="53" t="s">
        <v>182</v>
      </c>
      <c r="C14" s="54">
        <v>2.906433906726E12</v>
      </c>
      <c r="D14" s="55">
        <v>1.883484205798E12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ht="11.25" customHeight="1">
      <c r="A15" s="49" t="s">
        <v>183</v>
      </c>
      <c r="B15" s="38" t="s">
        <v>184</v>
      </c>
      <c r="C15" s="50">
        <v>-7.9604723992E10</v>
      </c>
      <c r="D15" s="51">
        <v>-3.15306802147E11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ht="11.25" customHeight="1">
      <c r="A16" s="49" t="s">
        <v>185</v>
      </c>
      <c r="B16" s="38" t="s">
        <v>186</v>
      </c>
      <c r="C16" s="50">
        <v>-4.34783124414E11</v>
      </c>
      <c r="D16" s="51">
        <v>-5.60884788424E11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</row>
    <row r="17" ht="11.25" customHeight="1">
      <c r="A17" s="49" t="s">
        <v>187</v>
      </c>
      <c r="B17" s="38" t="s">
        <v>188</v>
      </c>
      <c r="C17" s="50">
        <v>-4.65976745678E11</v>
      </c>
      <c r="D17" s="51">
        <v>2.104879285004E12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ht="11.25" customHeight="1">
      <c r="A18" s="49" t="s">
        <v>189</v>
      </c>
      <c r="B18" s="38" t="s">
        <v>190</v>
      </c>
      <c r="C18" s="50">
        <v>3.3250162148E10</v>
      </c>
      <c r="D18" s="51">
        <v>-2.213777119E9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ht="11.25" customHeight="1">
      <c r="A19" s="49" t="s">
        <v>191</v>
      </c>
      <c r="B19" s="38" t="s">
        <v>192</v>
      </c>
      <c r="C19" s="50">
        <v>-3.1536801814E11</v>
      </c>
      <c r="D19" s="51">
        <v>-2.17844681507E11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ht="11.25" customHeight="1">
      <c r="A20" s="49" t="s">
        <v>193</v>
      </c>
      <c r="B20" s="38" t="s">
        <v>194</v>
      </c>
      <c r="C20" s="50">
        <v>-7.80264689673E11</v>
      </c>
      <c r="D20" s="51">
        <v>-4.15064214814E11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ht="11.25" customHeight="1">
      <c r="A21" s="52" t="s">
        <v>195</v>
      </c>
      <c r="B21" s="53" t="s">
        <v>196</v>
      </c>
      <c r="C21" s="54">
        <v>8.63686766977E11</v>
      </c>
      <c r="D21" s="55">
        <v>2.477049226791E12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</row>
    <row r="22" ht="11.25" customHeight="1">
      <c r="A22" s="52" t="s">
        <v>197</v>
      </c>
      <c r="B22" s="53" t="s">
        <v>198</v>
      </c>
      <c r="C22" s="54"/>
      <c r="D22" s="55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ht="11.25" customHeight="1">
      <c r="A23" s="49" t="s">
        <v>199</v>
      </c>
      <c r="B23" s="38" t="s">
        <v>200</v>
      </c>
      <c r="C23" s="50">
        <v>-1.16154581487E11</v>
      </c>
      <c r="D23" s="51">
        <v>-2.4589934831E10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  <row r="24" ht="11.25" customHeight="1">
      <c r="A24" s="49" t="s">
        <v>201</v>
      </c>
      <c r="B24" s="38" t="s">
        <v>202</v>
      </c>
      <c r="C24" s="50">
        <v>1.81526131E10</v>
      </c>
      <c r="D24" s="51">
        <v>8.24723069E8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ht="11.25" customHeight="1">
      <c r="A25" s="49" t="s">
        <v>203</v>
      </c>
      <c r="B25" s="38" t="s">
        <v>204</v>
      </c>
      <c r="C25" s="50">
        <v>-7.114085278445E12</v>
      </c>
      <c r="D25" s="51">
        <v>-8.408793175807001E12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ht="11.25" customHeight="1">
      <c r="A26" s="49" t="s">
        <v>205</v>
      </c>
      <c r="B26" s="38" t="s">
        <v>206</v>
      </c>
      <c r="C26" s="50">
        <v>7.04977823515E12</v>
      </c>
      <c r="D26" s="51">
        <v>6.205581527697E12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ht="11.25" customHeight="1">
      <c r="A27" s="49" t="s">
        <v>207</v>
      </c>
      <c r="B27" s="38" t="s">
        <v>208</v>
      </c>
      <c r="C27" s="50">
        <v>-1.22390357255E11</v>
      </c>
      <c r="D27" s="51">
        <v>0.0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ht="11.25" customHeight="1">
      <c r="A28" s="49" t="s">
        <v>209</v>
      </c>
      <c r="B28" s="38" t="s">
        <v>210</v>
      </c>
      <c r="C28" s="50">
        <v>4.24845861118E11</v>
      </c>
      <c r="D28" s="51">
        <v>2.90940901087E11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  <row r="29" ht="11.25" customHeight="1">
      <c r="A29" s="52" t="s">
        <v>211</v>
      </c>
      <c r="B29" s="53" t="s">
        <v>212</v>
      </c>
      <c r="C29" s="54">
        <v>1.40146492181E11</v>
      </c>
      <c r="D29" s="55">
        <v>-1.936035958785E12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ht="11.25" customHeight="1">
      <c r="A30" s="52" t="s">
        <v>213</v>
      </c>
      <c r="B30" s="53" t="s">
        <v>214</v>
      </c>
      <c r="C30" s="54"/>
      <c r="D30" s="55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</row>
    <row r="31" ht="11.25" customHeight="1">
      <c r="A31" s="49" t="s">
        <v>215</v>
      </c>
      <c r="B31" s="38" t="s">
        <v>216</v>
      </c>
      <c r="C31" s="50">
        <v>2.2101481775842E13</v>
      </c>
      <c r="D31" s="51">
        <v>1.7652457126709E13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ht="11.25" customHeight="1">
      <c r="A32" s="49" t="s">
        <v>217</v>
      </c>
      <c r="B32" s="38" t="s">
        <v>218</v>
      </c>
      <c r="C32" s="50">
        <v>-2.3371705318407E13</v>
      </c>
      <c r="D32" s="51">
        <v>-1.9751444561031E13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</row>
    <row r="33" ht="11.25" customHeight="1">
      <c r="A33" s="49" t="s">
        <v>219</v>
      </c>
      <c r="B33" s="38" t="s">
        <v>220</v>
      </c>
      <c r="C33" s="50">
        <v>0.0</v>
      </c>
      <c r="D33" s="51">
        <v>-5.00000000004E11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</row>
    <row r="34" ht="11.25" customHeight="1">
      <c r="A34" s="52" t="s">
        <v>221</v>
      </c>
      <c r="B34" s="53" t="s">
        <v>222</v>
      </c>
      <c r="C34" s="54">
        <v>-1.270223542565E12</v>
      </c>
      <c r="D34" s="55">
        <v>-2.598987434326E12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ht="11.25" customHeight="1">
      <c r="A35" s="52" t="s">
        <v>223</v>
      </c>
      <c r="B35" s="53" t="s">
        <v>224</v>
      </c>
      <c r="C35" s="54">
        <v>-2.6639028340700003E11</v>
      </c>
      <c r="D35" s="55">
        <v>-2.0579741663200002E12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</row>
    <row r="36" ht="11.25" customHeight="1">
      <c r="A36" s="49" t="s">
        <v>225</v>
      </c>
      <c r="B36" s="38" t="s">
        <v>226</v>
      </c>
      <c r="C36" s="50">
        <v>3.578154917657E12</v>
      </c>
      <c r="D36" s="51">
        <v>3.780128276727E12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</row>
    <row r="37" ht="11.25" customHeight="1">
      <c r="A37" s="49" t="s">
        <v>227</v>
      </c>
      <c r="B37" s="38" t="s">
        <v>228</v>
      </c>
      <c r="C37" s="50">
        <v>9.13927127E8</v>
      </c>
      <c r="D37" s="51">
        <v>4.8240903E7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</row>
    <row r="38" ht="11.25" customHeight="1">
      <c r="A38" s="57" t="s">
        <v>229</v>
      </c>
      <c r="B38" s="58" t="s">
        <v>230</v>
      </c>
      <c r="C38" s="59">
        <v>3.312678561377E12</v>
      </c>
      <c r="D38" s="60">
        <v>1.72220235131E12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</row>
    <row r="39" ht="11.25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ht="11.2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  <row r="41" ht="11.2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</row>
    <row r="42" ht="11.2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</row>
    <row r="43" ht="11.25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</row>
    <row r="44" ht="11.2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</row>
    <row r="45" ht="11.2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</row>
    <row r="46" ht="11.2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ht="11.2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</row>
    <row r="48" ht="11.2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</row>
    <row r="49" ht="11.2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</row>
    <row r="50" ht="11.2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</row>
    <row r="51" ht="11.25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</row>
    <row r="52" ht="11.25" customHeight="1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ht="11.2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</row>
    <row r="54" ht="11.2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</row>
    <row r="55" ht="11.2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</row>
    <row r="56" ht="11.2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</row>
    <row r="57" ht="11.2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</row>
    <row r="58" ht="11.2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</row>
    <row r="59" ht="11.2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</row>
    <row r="60" ht="11.2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</row>
    <row r="61" ht="11.2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</row>
    <row r="62" ht="11.2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</row>
    <row r="63" ht="11.2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</row>
    <row r="64" ht="11.2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</row>
    <row r="65" ht="11.2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</row>
    <row r="66" ht="11.2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</row>
    <row r="67" ht="11.2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</row>
    <row r="68" ht="11.2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</row>
    <row r="69" ht="11.2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</row>
    <row r="70" ht="11.2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</row>
    <row r="71" ht="11.2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</row>
    <row r="72" ht="11.2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</row>
    <row r="73" ht="11.2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</row>
    <row r="74" ht="11.2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</row>
    <row r="75" ht="11.2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</row>
    <row r="76" ht="11.2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</row>
    <row r="77" ht="11.2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</row>
    <row r="78" ht="11.2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</row>
    <row r="79" ht="11.2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</row>
    <row r="80" ht="11.2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</row>
    <row r="81" ht="11.2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</row>
    <row r="82" ht="11.2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</row>
    <row r="83" ht="11.2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</row>
    <row r="84" ht="11.2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</row>
    <row r="85" ht="11.2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</row>
    <row r="86" ht="11.2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</row>
    <row r="87" ht="11.2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</row>
    <row r="88" ht="11.2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</row>
    <row r="89" ht="11.2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</row>
    <row r="90" ht="11.2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</row>
    <row r="91" ht="11.2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</row>
    <row r="92" ht="11.2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</row>
    <row r="93" ht="11.2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</row>
    <row r="94" ht="11.2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</row>
    <row r="95" ht="11.2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</row>
    <row r="96" ht="11.2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</row>
    <row r="97" ht="11.2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</row>
    <row r="98" ht="11.2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</row>
    <row r="99" ht="11.2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</row>
    <row r="100" ht="11.2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</row>
    <row r="101" ht="11.25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</row>
    <row r="102" ht="11.25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</row>
    <row r="103" ht="11.25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</row>
    <row r="104" ht="11.25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</row>
    <row r="105" ht="11.25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</row>
    <row r="106" ht="11.25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</row>
    <row r="107" ht="11.25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</row>
    <row r="108" ht="11.25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</row>
    <row r="109" ht="11.25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</row>
    <row r="110" ht="11.25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</row>
    <row r="111" ht="11.25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</row>
    <row r="112" ht="11.25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</row>
    <row r="113" ht="11.2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</row>
    <row r="114" ht="11.25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</row>
    <row r="115" ht="11.2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</row>
    <row r="116" ht="11.2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</row>
    <row r="117" ht="11.2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</row>
    <row r="118" ht="11.2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</row>
    <row r="119" ht="11.2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</row>
    <row r="120" ht="11.2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</row>
    <row r="121" ht="11.25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</row>
    <row r="122" ht="11.25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</row>
    <row r="123" ht="11.25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</row>
    <row r="124" ht="11.25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</row>
    <row r="125" ht="11.25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</row>
    <row r="126" ht="11.25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</row>
    <row r="127" ht="11.25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</row>
    <row r="128" ht="11.25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</row>
    <row r="129" ht="11.25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</row>
    <row r="130" ht="11.25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</row>
    <row r="131" ht="11.25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</row>
    <row r="132" ht="11.25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</row>
    <row r="133" ht="11.25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</row>
    <row r="134" ht="11.2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</row>
    <row r="135" ht="11.25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</row>
    <row r="136" ht="11.25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</row>
    <row r="137" ht="11.25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</row>
    <row r="138" ht="11.25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</row>
    <row r="139" ht="11.25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</row>
    <row r="140" ht="11.25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</row>
    <row r="141" ht="11.25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</row>
    <row r="142" ht="11.25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</row>
    <row r="143" ht="11.2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</row>
    <row r="144" ht="11.25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</row>
    <row r="145" ht="11.2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</row>
    <row r="146" ht="11.2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</row>
    <row r="147" ht="11.25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</row>
    <row r="148" ht="11.25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</row>
    <row r="149" ht="11.25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</row>
    <row r="150" ht="11.2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</row>
    <row r="151" ht="11.2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</row>
    <row r="152" ht="11.25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</row>
    <row r="153" ht="11.2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</row>
    <row r="154" ht="11.25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</row>
    <row r="155" ht="11.2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</row>
    <row r="156" ht="11.2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</row>
    <row r="157" ht="11.25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</row>
    <row r="158" ht="11.25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</row>
    <row r="159" ht="11.25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</row>
    <row r="160" ht="11.25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</row>
    <row r="161" ht="11.2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</row>
    <row r="162" ht="11.25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</row>
    <row r="163" ht="11.25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</row>
    <row r="164" ht="11.25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</row>
    <row r="165" ht="11.2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</row>
    <row r="166" ht="11.2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</row>
    <row r="167" ht="11.2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</row>
    <row r="168" ht="11.2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</row>
    <row r="169" ht="11.2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</row>
    <row r="170" ht="11.25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</row>
    <row r="171" ht="11.25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</row>
    <row r="172" ht="11.25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</row>
    <row r="173" ht="11.25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</row>
    <row r="174" ht="11.25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</row>
    <row r="175" ht="11.25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</row>
    <row r="176" ht="11.25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</row>
    <row r="177" ht="11.25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</row>
    <row r="178" ht="11.25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</row>
    <row r="179" ht="11.25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</row>
    <row r="180" ht="11.25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</row>
    <row r="181" ht="11.25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</row>
    <row r="182" ht="11.25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</row>
    <row r="183" ht="11.25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</row>
    <row r="184" ht="11.25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</row>
    <row r="185" ht="11.25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</row>
    <row r="186" ht="11.25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</row>
    <row r="187" ht="11.25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</row>
    <row r="188" ht="11.25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</row>
    <row r="189" ht="11.25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</row>
    <row r="190" ht="11.25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</row>
    <row r="191" ht="11.25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</row>
    <row r="192" ht="11.25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</row>
    <row r="193" ht="11.25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</row>
    <row r="194" ht="11.25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</row>
    <row r="195" ht="11.2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</row>
    <row r="196" ht="11.2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</row>
    <row r="197" ht="11.2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</row>
    <row r="198" ht="11.2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</row>
    <row r="199" ht="11.2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</row>
    <row r="200" ht="11.2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</row>
    <row r="201" ht="11.2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</row>
    <row r="202" ht="11.2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</row>
    <row r="203" ht="11.2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</row>
    <row r="204" ht="11.2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</row>
    <row r="205" ht="11.2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</row>
    <row r="206" ht="11.2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</row>
    <row r="207" ht="11.2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</row>
    <row r="208" ht="11.2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</row>
    <row r="209" ht="11.2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</row>
    <row r="210" ht="11.2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</row>
    <row r="211" ht="11.2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</row>
    <row r="212" ht="11.2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</row>
    <row r="213" ht="11.2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</row>
    <row r="214" ht="11.2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</row>
    <row r="215" ht="11.2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</row>
    <row r="216" ht="11.2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</row>
    <row r="217" ht="11.2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</row>
    <row r="218" ht="11.2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</row>
    <row r="219" ht="11.2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</row>
    <row r="220" ht="11.2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</row>
    <row r="221" ht="11.2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</row>
    <row r="222" ht="11.2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</row>
    <row r="223" ht="11.2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</row>
    <row r="224" ht="11.2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</row>
    <row r="225" ht="11.2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</row>
    <row r="226" ht="11.2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</row>
    <row r="227" ht="11.2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</row>
    <row r="228" ht="11.2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</row>
    <row r="229" ht="11.2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</row>
    <row r="230" ht="11.2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</row>
    <row r="231" ht="11.2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</row>
    <row r="232" ht="11.2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</row>
    <row r="233" ht="11.2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</row>
    <row r="234" ht="11.2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</row>
    <row r="235" ht="11.2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</row>
    <row r="236" ht="11.2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</row>
    <row r="237" ht="11.25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</row>
    <row r="238" ht="11.25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</row>
    <row r="239" ht="11.25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</row>
    <row r="240" ht="11.25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</row>
    <row r="241" ht="11.2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</row>
    <row r="242" ht="11.2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</row>
    <row r="243" ht="11.2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</row>
    <row r="244" ht="11.2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</row>
    <row r="245" ht="11.2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</row>
    <row r="246" ht="11.2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</row>
    <row r="247" ht="11.2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</row>
    <row r="248" ht="11.2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</row>
    <row r="249" ht="11.2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</row>
    <row r="250" ht="11.2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</row>
    <row r="251" ht="11.2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</row>
    <row r="252" ht="11.2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</row>
    <row r="253" ht="11.2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</row>
    <row r="254" ht="11.2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</row>
    <row r="255" ht="11.2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</row>
    <row r="256" ht="11.2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</row>
    <row r="257" ht="11.2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</row>
    <row r="258" ht="11.2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</row>
    <row r="259" ht="11.2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</row>
    <row r="260" ht="11.2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</row>
    <row r="261" ht="11.2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</row>
    <row r="262" ht="11.2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</row>
    <row r="263" ht="11.2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</row>
    <row r="264" ht="11.2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</row>
    <row r="265" ht="11.2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</row>
    <row r="266" ht="11.2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</row>
    <row r="267" ht="11.2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</row>
    <row r="268" ht="11.2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</row>
    <row r="269" ht="11.2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</row>
    <row r="270" ht="11.2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</row>
    <row r="271" ht="11.25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</row>
    <row r="272" ht="11.25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</row>
    <row r="273" ht="11.25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</row>
    <row r="274" ht="11.25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</row>
    <row r="275" ht="11.25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</row>
    <row r="276" ht="11.25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</row>
    <row r="277" ht="11.25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</row>
    <row r="278" ht="11.25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</row>
    <row r="279" ht="11.25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</row>
    <row r="280" ht="11.25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</row>
    <row r="281" ht="11.25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</row>
    <row r="282" ht="11.25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</row>
    <row r="283" ht="11.25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</row>
    <row r="284" ht="11.25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</row>
    <row r="285" ht="11.25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</row>
    <row r="286" ht="11.25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</row>
    <row r="287" ht="11.25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</row>
    <row r="288" ht="11.25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</row>
    <row r="289" ht="11.25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</row>
    <row r="290" ht="11.25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</row>
    <row r="291" ht="11.25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</row>
    <row r="292" ht="11.25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</row>
    <row r="293" ht="11.25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</row>
    <row r="294" ht="11.25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</row>
    <row r="295" ht="11.25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</row>
    <row r="296" ht="11.25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</row>
    <row r="297" ht="11.25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</row>
    <row r="298" ht="11.25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</row>
    <row r="299" ht="11.25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</row>
    <row r="300" ht="11.25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</row>
    <row r="301" ht="11.25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</row>
    <row r="302" ht="11.25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</row>
    <row r="303" ht="11.25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</row>
    <row r="304" ht="11.25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</row>
    <row r="305" ht="11.25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</row>
    <row r="306" ht="11.25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</row>
    <row r="307" ht="11.25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</row>
    <row r="308" ht="11.25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</row>
    <row r="309" ht="11.25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</row>
    <row r="310" ht="11.25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</row>
    <row r="311" ht="11.25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</row>
    <row r="312" ht="11.25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</row>
    <row r="313" ht="11.25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</row>
    <row r="314" ht="11.25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</row>
    <row r="315" ht="11.25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</row>
    <row r="316" ht="11.25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</row>
    <row r="317" ht="11.25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</row>
    <row r="318" ht="11.25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</row>
    <row r="319" ht="11.25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</row>
    <row r="320" ht="11.25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</row>
    <row r="321" ht="11.25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</row>
    <row r="322" ht="11.25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</row>
    <row r="323" ht="11.25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</row>
    <row r="324" ht="11.25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</row>
    <row r="325" ht="11.25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</row>
    <row r="326" ht="11.25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</row>
    <row r="327" ht="11.25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</row>
    <row r="328" ht="11.25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</row>
    <row r="329" ht="11.2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</row>
    <row r="330" ht="11.25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</row>
    <row r="331" ht="11.25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</row>
    <row r="332" ht="11.25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</row>
    <row r="333" ht="11.25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</row>
    <row r="334" ht="11.25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</row>
    <row r="335" ht="11.25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</row>
    <row r="336" ht="11.25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</row>
    <row r="337" ht="11.25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</row>
    <row r="338" ht="11.25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</row>
    <row r="339" ht="11.25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</row>
    <row r="340" ht="11.25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</row>
    <row r="341" ht="11.25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</row>
    <row r="342" ht="11.25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</row>
    <row r="343" ht="11.25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</row>
    <row r="344" ht="11.25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</row>
    <row r="345" ht="11.25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</row>
    <row r="346" ht="11.25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</row>
    <row r="347" ht="11.25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</row>
    <row r="348" ht="11.25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</row>
    <row r="349" ht="11.25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</row>
    <row r="350" ht="11.25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</row>
    <row r="351" ht="11.25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</row>
    <row r="352" ht="11.25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</row>
    <row r="353" ht="11.25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</row>
    <row r="354" ht="11.25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</row>
    <row r="355" ht="11.25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</row>
    <row r="356" ht="11.25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</row>
    <row r="357" ht="11.25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</row>
    <row r="358" ht="11.25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</row>
    <row r="359" ht="11.25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</row>
    <row r="360" ht="11.25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</row>
    <row r="361" ht="11.25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</row>
    <row r="362" ht="11.25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</row>
    <row r="363" ht="11.25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</row>
    <row r="364" ht="11.25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</row>
    <row r="365" ht="11.25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</row>
    <row r="366" ht="11.25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</row>
    <row r="367" ht="11.25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</row>
    <row r="368" ht="11.25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</row>
    <row r="369" ht="11.25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</row>
    <row r="370" ht="11.25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</row>
    <row r="371" ht="11.25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</row>
    <row r="372" ht="11.25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</row>
    <row r="373" ht="11.25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</row>
    <row r="374" ht="11.25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</row>
    <row r="375" ht="11.25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</row>
    <row r="376" ht="11.25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</row>
    <row r="377" ht="11.25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</row>
    <row r="378" ht="11.25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</row>
    <row r="379" ht="11.25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</row>
    <row r="380" ht="11.25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</row>
    <row r="381" ht="11.25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</row>
    <row r="382" ht="11.2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</row>
    <row r="383" ht="11.2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</row>
    <row r="384" ht="11.2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</row>
    <row r="385" ht="11.2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</row>
    <row r="386" ht="11.2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</row>
    <row r="387" ht="11.2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</row>
    <row r="388" ht="11.2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</row>
    <row r="389" ht="11.2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</row>
    <row r="390" ht="11.2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</row>
    <row r="391" ht="11.2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</row>
    <row r="392" ht="11.2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</row>
    <row r="393" ht="11.2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</row>
    <row r="394" ht="11.2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</row>
    <row r="395" ht="11.2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</row>
    <row r="396" ht="11.2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</row>
    <row r="397" ht="11.2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</row>
    <row r="398" ht="11.2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</row>
    <row r="399" ht="11.2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</row>
    <row r="400" ht="11.2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</row>
    <row r="401" ht="11.2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</row>
    <row r="402" ht="11.2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</row>
    <row r="403" ht="11.2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</row>
    <row r="404" ht="11.2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</row>
    <row r="405" ht="11.2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</row>
    <row r="406" ht="11.2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</row>
    <row r="407" ht="11.2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</row>
    <row r="408" ht="11.2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</row>
    <row r="409" ht="11.2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</row>
    <row r="410" ht="11.2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</row>
    <row r="411" ht="11.2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</row>
    <row r="412" ht="11.2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</row>
    <row r="413" ht="11.2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</row>
    <row r="414" ht="11.2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</row>
    <row r="415" ht="11.2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</row>
    <row r="416" ht="11.2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</row>
    <row r="417" ht="11.2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</row>
    <row r="418" ht="11.2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</row>
    <row r="419" ht="11.2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</row>
    <row r="420" ht="11.2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</row>
    <row r="421" ht="11.2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</row>
    <row r="422" ht="11.2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</row>
    <row r="423" ht="11.2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</row>
    <row r="424" ht="11.2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</row>
    <row r="425" ht="11.2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</row>
    <row r="426" ht="11.2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</row>
    <row r="427" ht="11.2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</row>
    <row r="428" ht="11.2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</row>
    <row r="429" ht="11.2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</row>
    <row r="430" ht="11.2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</row>
    <row r="431" ht="11.2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</row>
    <row r="432" ht="11.2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</row>
    <row r="433" ht="11.2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</row>
    <row r="434" ht="11.2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</row>
    <row r="435" ht="11.2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</row>
    <row r="436" ht="11.2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</row>
    <row r="437" ht="11.2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</row>
    <row r="438" ht="11.2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</row>
    <row r="439" ht="11.2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</row>
    <row r="440" ht="11.2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</row>
    <row r="441" ht="11.2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</row>
    <row r="442" ht="11.2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</row>
    <row r="443" ht="11.2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</row>
    <row r="444" ht="11.2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</row>
    <row r="445" ht="11.2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</row>
    <row r="446" ht="11.2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</row>
    <row r="447" ht="11.2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</row>
    <row r="448" ht="11.2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</row>
    <row r="449" ht="11.2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</row>
    <row r="450" ht="11.2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</row>
    <row r="451" ht="11.2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</row>
    <row r="452" ht="11.2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</row>
    <row r="453" ht="11.2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</row>
    <row r="454" ht="11.2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</row>
    <row r="455" ht="11.2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</row>
    <row r="456" ht="11.2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</row>
    <row r="457" ht="11.2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</row>
    <row r="458" ht="11.2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</row>
    <row r="459" ht="11.2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</row>
    <row r="460" ht="11.2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</row>
    <row r="461" ht="11.2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</row>
    <row r="462" ht="11.2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</row>
    <row r="463" ht="11.2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</row>
    <row r="464" ht="11.2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</row>
    <row r="465" ht="11.2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</row>
    <row r="466" ht="11.2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</row>
    <row r="467" ht="11.2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</row>
    <row r="468" ht="11.2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</row>
    <row r="469" ht="11.2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</row>
    <row r="470" ht="11.2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</row>
    <row r="471" ht="11.2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</row>
    <row r="472" ht="11.2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</row>
    <row r="473" ht="11.2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</row>
    <row r="474" ht="11.2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</row>
    <row r="475" ht="11.2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</row>
    <row r="476" ht="11.2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</row>
    <row r="477" ht="11.2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</row>
    <row r="478" ht="11.2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</row>
    <row r="479" ht="11.2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</row>
    <row r="480" ht="11.2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</row>
    <row r="481" ht="11.2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</row>
    <row r="482" ht="11.2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</row>
    <row r="483" ht="11.2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</row>
    <row r="484" ht="11.2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</row>
    <row r="485" ht="11.2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</row>
    <row r="486" ht="11.2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</row>
    <row r="487" ht="11.2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</row>
    <row r="488" ht="11.2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</row>
    <row r="489" ht="11.2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</row>
    <row r="490" ht="11.2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</row>
    <row r="491" ht="11.2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</row>
    <row r="492" ht="11.2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</row>
    <row r="493" ht="11.2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</row>
    <row r="494" ht="11.2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</row>
    <row r="495" ht="11.2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</row>
    <row r="496" ht="11.2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</row>
    <row r="497" ht="11.2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</row>
    <row r="498" ht="11.2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</row>
    <row r="499" ht="11.2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</row>
    <row r="500" ht="11.2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</row>
    <row r="501" ht="11.2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</row>
    <row r="502" ht="11.2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</row>
    <row r="503" ht="11.2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</row>
    <row r="504" ht="11.2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</row>
    <row r="505" ht="11.2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</row>
    <row r="506" ht="11.2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</row>
    <row r="507" ht="11.2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</row>
    <row r="508" ht="11.2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</row>
    <row r="509" ht="11.2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</row>
    <row r="510" ht="11.2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</row>
    <row r="511" ht="11.2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</row>
    <row r="512" ht="11.2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</row>
    <row r="513" ht="11.2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</row>
    <row r="514" ht="11.2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</row>
    <row r="515" ht="11.2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</row>
    <row r="516" ht="11.2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</row>
    <row r="517" ht="11.2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</row>
    <row r="518" ht="11.2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</row>
    <row r="519" ht="11.2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</row>
    <row r="520" ht="11.2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</row>
    <row r="521" ht="11.2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</row>
    <row r="522" ht="11.2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</row>
    <row r="523" ht="11.2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</row>
    <row r="524" ht="11.2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</row>
    <row r="525" ht="11.2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</row>
    <row r="526" ht="11.2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</row>
    <row r="527" ht="11.2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</row>
    <row r="528" ht="11.2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</row>
    <row r="529" ht="11.2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</row>
    <row r="530" ht="11.2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</row>
    <row r="531" ht="11.2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</row>
    <row r="532" ht="11.2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</row>
    <row r="533" ht="11.2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</row>
    <row r="534" ht="11.2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</row>
    <row r="535" ht="11.2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</row>
    <row r="536" ht="11.2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</row>
    <row r="537" ht="11.2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</row>
    <row r="538" ht="11.2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</row>
    <row r="539" ht="11.2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</row>
    <row r="540" ht="11.2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</row>
    <row r="541" ht="11.2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</row>
    <row r="542" ht="11.2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</row>
    <row r="543" ht="11.2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</row>
    <row r="544" ht="11.2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</row>
    <row r="545" ht="11.2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</row>
    <row r="546" ht="11.2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</row>
    <row r="547" ht="11.2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</row>
    <row r="548" ht="11.2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</row>
    <row r="549" ht="11.2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</row>
    <row r="550" ht="11.2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</row>
    <row r="551" ht="11.2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</row>
    <row r="552" ht="11.2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</row>
    <row r="553" ht="11.2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</row>
    <row r="554" ht="11.2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</row>
    <row r="555" ht="11.2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</row>
    <row r="556" ht="11.2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</row>
    <row r="557" ht="11.2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</row>
    <row r="558" ht="11.2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</row>
    <row r="559" ht="11.2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</row>
    <row r="560" ht="11.2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</row>
    <row r="561" ht="11.2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</row>
    <row r="562" ht="11.2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</row>
    <row r="563" ht="11.2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</row>
    <row r="564" ht="11.2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</row>
    <row r="565" ht="11.2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</row>
    <row r="566" ht="11.2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</row>
    <row r="567" ht="11.2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</row>
    <row r="568" ht="11.2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</row>
    <row r="569" ht="11.2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</row>
    <row r="570" ht="11.2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</row>
    <row r="571" ht="11.2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</row>
    <row r="572" ht="11.2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</row>
    <row r="573" ht="11.2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</row>
    <row r="574" ht="11.2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</row>
    <row r="575" ht="11.2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</row>
    <row r="576" ht="11.2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</row>
    <row r="577" ht="11.2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</row>
    <row r="578" ht="11.2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</row>
    <row r="579" ht="11.2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</row>
    <row r="580" ht="11.2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</row>
    <row r="581" ht="11.2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</row>
    <row r="582" ht="11.2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</row>
    <row r="583" ht="11.2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</row>
    <row r="584" ht="11.2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</row>
    <row r="585" ht="11.2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</row>
    <row r="586" ht="11.2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</row>
    <row r="587" ht="11.2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</row>
    <row r="588" ht="11.2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</row>
    <row r="589" ht="11.2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</row>
    <row r="590" ht="11.2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</row>
    <row r="591" ht="11.2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</row>
    <row r="592" ht="11.2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</row>
    <row r="593" ht="11.2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</row>
    <row r="594" ht="11.2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</row>
    <row r="595" ht="11.2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</row>
    <row r="596" ht="11.2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</row>
    <row r="597" ht="11.2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</row>
    <row r="598" ht="11.2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</row>
    <row r="599" ht="11.2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</row>
    <row r="600" ht="11.2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</row>
    <row r="601" ht="11.2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</row>
    <row r="602" ht="11.2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</row>
    <row r="603" ht="11.2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</row>
    <row r="604" ht="11.2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</row>
    <row r="605" ht="11.2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</row>
    <row r="606" ht="11.2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</row>
    <row r="607" ht="11.2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</row>
    <row r="608" ht="11.2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</row>
    <row r="609" ht="11.2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</row>
    <row r="610" ht="11.2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</row>
    <row r="611" ht="11.2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</row>
    <row r="612" ht="11.2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</row>
    <row r="613" ht="11.2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</row>
    <row r="614" ht="11.2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</row>
    <row r="615" ht="11.2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</row>
    <row r="616" ht="11.2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</row>
    <row r="617" ht="11.2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</row>
    <row r="618" ht="11.2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</row>
    <row r="619" ht="11.2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</row>
    <row r="620" ht="11.2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</row>
    <row r="621" ht="11.2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</row>
    <row r="622" ht="11.2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</row>
    <row r="623" ht="11.2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</row>
    <row r="624" ht="11.2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</row>
    <row r="625" ht="11.2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</row>
    <row r="626" ht="11.2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</row>
    <row r="627" ht="11.2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</row>
    <row r="628" ht="11.2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</row>
    <row r="629" ht="11.2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</row>
    <row r="630" ht="11.2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</row>
    <row r="631" ht="11.2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</row>
    <row r="632" ht="11.2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</row>
    <row r="633" ht="11.2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</row>
    <row r="634" ht="11.2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</row>
    <row r="635" ht="11.2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</row>
    <row r="636" ht="11.2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</row>
    <row r="637" ht="11.2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</row>
    <row r="638" ht="11.2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</row>
    <row r="639" ht="11.2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</row>
    <row r="640" ht="11.2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</row>
    <row r="641" ht="11.2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</row>
    <row r="642" ht="11.2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</row>
    <row r="643" ht="11.2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</row>
    <row r="644" ht="11.2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</row>
    <row r="645" ht="11.2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</row>
    <row r="646" ht="11.2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</row>
    <row r="647" ht="11.2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</row>
    <row r="648" ht="11.2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</row>
    <row r="649" ht="11.2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</row>
    <row r="650" ht="11.2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</row>
    <row r="651" ht="11.2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</row>
    <row r="652" ht="11.2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</row>
    <row r="653" ht="11.2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</row>
    <row r="654" ht="11.2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</row>
    <row r="655" ht="11.2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</row>
    <row r="656" ht="11.2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</row>
    <row r="657" ht="11.2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</row>
    <row r="658" ht="11.2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</row>
    <row r="659" ht="11.2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</row>
    <row r="660" ht="11.2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</row>
    <row r="661" ht="11.2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</row>
    <row r="662" ht="11.2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</row>
    <row r="663" ht="11.2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</row>
    <row r="664" ht="11.2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</row>
    <row r="665" ht="11.2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</row>
    <row r="666" ht="11.2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</row>
    <row r="667" ht="11.2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</row>
    <row r="668" ht="11.2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</row>
    <row r="669" ht="11.2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</row>
    <row r="670" ht="11.2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</row>
    <row r="671" ht="11.2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</row>
    <row r="672" ht="11.2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</row>
    <row r="673" ht="11.2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</row>
    <row r="674" ht="11.2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</row>
    <row r="675" ht="11.2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</row>
    <row r="676" ht="11.2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</row>
    <row r="677" ht="11.2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</row>
    <row r="678" ht="11.2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</row>
    <row r="679" ht="11.2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</row>
    <row r="680" ht="11.2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</row>
    <row r="681" ht="11.2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</row>
    <row r="682" ht="11.2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</row>
    <row r="683" ht="11.2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</row>
    <row r="684" ht="11.2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</row>
    <row r="685" ht="11.2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</row>
    <row r="686" ht="11.2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</row>
    <row r="687" ht="11.2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</row>
    <row r="688" ht="11.2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</row>
    <row r="689" ht="11.2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</row>
    <row r="690" ht="11.2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</row>
    <row r="691" ht="11.2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</row>
    <row r="692" ht="11.2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</row>
    <row r="693" ht="11.2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</row>
    <row r="694" ht="11.2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</row>
    <row r="695" ht="11.2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</row>
    <row r="696" ht="11.2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</row>
    <row r="697" ht="11.2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</row>
    <row r="698" ht="11.2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</row>
    <row r="699" ht="11.2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</row>
    <row r="700" ht="11.2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</row>
    <row r="701" ht="11.2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</row>
    <row r="702" ht="11.2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</row>
    <row r="703" ht="11.2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</row>
    <row r="704" ht="11.2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</row>
    <row r="705" ht="11.2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</row>
    <row r="706" ht="11.2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</row>
    <row r="707" ht="11.2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</row>
    <row r="708" ht="11.2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</row>
    <row r="709" ht="11.2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</row>
    <row r="710" ht="11.2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</row>
    <row r="711" ht="11.2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</row>
    <row r="712" ht="11.2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</row>
    <row r="713" ht="11.2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</row>
    <row r="714" ht="11.2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</row>
    <row r="715" ht="11.2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</row>
    <row r="716" ht="11.2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</row>
    <row r="717" ht="11.2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</row>
    <row r="718" ht="11.2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</row>
    <row r="719" ht="11.2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</row>
    <row r="720" ht="11.2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</row>
    <row r="721" ht="11.2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</row>
    <row r="722" ht="11.2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</row>
    <row r="723" ht="11.2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</row>
    <row r="724" ht="11.2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</row>
    <row r="725" ht="11.2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</row>
    <row r="726" ht="11.2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</row>
    <row r="727" ht="11.2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</row>
    <row r="728" ht="11.2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</row>
    <row r="729" ht="11.2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</row>
    <row r="730" ht="11.2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</row>
    <row r="731" ht="11.2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</row>
    <row r="732" ht="11.2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</row>
    <row r="733" ht="11.2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</row>
    <row r="734" ht="11.2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</row>
    <row r="735" ht="11.2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</row>
    <row r="736" ht="11.2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</row>
    <row r="737" ht="11.2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</row>
    <row r="738" ht="11.2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</row>
    <row r="739" ht="11.2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</row>
    <row r="740" ht="11.2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</row>
    <row r="741" ht="11.2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</row>
    <row r="742" ht="11.2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</row>
    <row r="743" ht="11.2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</row>
    <row r="744" ht="11.2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</row>
    <row r="745" ht="11.2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</row>
    <row r="746" ht="11.2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</row>
    <row r="747" ht="11.2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</row>
    <row r="748" ht="11.2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</row>
    <row r="749" ht="11.2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</row>
    <row r="750" ht="11.2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</row>
    <row r="751" ht="11.2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</row>
    <row r="752" ht="11.2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</row>
    <row r="753" ht="11.2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</row>
    <row r="754" ht="11.2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</row>
    <row r="755" ht="11.2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</row>
    <row r="756" ht="11.2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</row>
    <row r="757" ht="11.2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</row>
    <row r="758" ht="11.2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</row>
    <row r="759" ht="11.2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</row>
    <row r="760" ht="11.2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</row>
    <row r="761" ht="11.2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</row>
    <row r="762" ht="11.2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</row>
    <row r="763" ht="11.2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</row>
    <row r="764" ht="11.2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</row>
    <row r="765" ht="11.2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</row>
    <row r="766" ht="11.2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</row>
    <row r="767" ht="11.2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</row>
    <row r="768" ht="11.2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</row>
    <row r="769" ht="11.2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</row>
    <row r="770" ht="11.2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</row>
    <row r="771" ht="11.2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</row>
    <row r="772" ht="11.2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</row>
    <row r="773" ht="11.2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</row>
    <row r="774" ht="11.2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</row>
    <row r="775" ht="11.2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</row>
    <row r="776" ht="11.2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</row>
    <row r="777" ht="11.2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</row>
    <row r="778" ht="11.2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</row>
    <row r="779" ht="11.2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</row>
    <row r="780" ht="11.2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</row>
    <row r="781" ht="11.2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</row>
    <row r="782" ht="11.2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</row>
    <row r="783" ht="11.2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</row>
    <row r="784" ht="11.2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</row>
    <row r="785" ht="11.2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</row>
    <row r="786" ht="11.2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</row>
    <row r="787" ht="11.2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</row>
    <row r="788" ht="11.2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</row>
    <row r="789" ht="11.2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</row>
    <row r="790" ht="11.2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</row>
    <row r="791" ht="11.2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</row>
    <row r="792" ht="11.2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</row>
    <row r="793" ht="11.2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</row>
    <row r="794" ht="11.2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</row>
    <row r="795" ht="11.2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</row>
    <row r="796" ht="11.2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</row>
    <row r="797" ht="11.2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</row>
    <row r="798" ht="11.2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</row>
    <row r="799" ht="11.2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</row>
    <row r="800" ht="11.2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</row>
    <row r="801" ht="11.2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</row>
    <row r="802" ht="11.2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</row>
    <row r="803" ht="11.2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</row>
    <row r="804" ht="11.2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</row>
    <row r="805" ht="11.2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</row>
    <row r="806" ht="11.2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</row>
    <row r="807" ht="11.2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</row>
    <row r="808" ht="11.2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</row>
    <row r="809" ht="11.2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</row>
    <row r="810" ht="11.2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</row>
    <row r="811" ht="11.2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</row>
    <row r="812" ht="11.2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</row>
    <row r="813" ht="11.2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</row>
    <row r="814" ht="11.2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</row>
    <row r="815" ht="11.2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</row>
    <row r="816" ht="11.2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</row>
    <row r="817" ht="11.2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</row>
    <row r="818" ht="11.2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</row>
    <row r="819" ht="11.2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</row>
    <row r="820" ht="11.2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</row>
    <row r="821" ht="11.2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</row>
    <row r="822" ht="11.2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</row>
    <row r="823" ht="11.2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</row>
    <row r="824" ht="11.2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</row>
    <row r="825" ht="11.2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</row>
    <row r="826" ht="11.2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</row>
    <row r="827" ht="11.2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</row>
    <row r="828" ht="11.2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</row>
    <row r="829" ht="11.2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</row>
    <row r="830" ht="11.2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</row>
    <row r="831" ht="11.2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</row>
    <row r="832" ht="11.2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</row>
    <row r="833" ht="11.2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</row>
    <row r="834" ht="11.2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</row>
    <row r="835" ht="11.2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</row>
    <row r="836" ht="11.2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</row>
    <row r="837" ht="11.2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</row>
    <row r="838" ht="11.2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</row>
    <row r="839" ht="11.2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</row>
    <row r="840" ht="11.2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</row>
    <row r="841" ht="11.2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</row>
    <row r="842" ht="11.2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</row>
    <row r="843" ht="11.2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</row>
    <row r="844" ht="11.2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</row>
    <row r="845" ht="11.2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</row>
    <row r="846" ht="11.2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</row>
    <row r="847" ht="11.2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</row>
    <row r="848" ht="11.2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</row>
    <row r="849" ht="11.2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</row>
    <row r="850" ht="11.2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</row>
    <row r="851" ht="11.2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</row>
    <row r="852" ht="11.2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</row>
    <row r="853" ht="11.2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</row>
    <row r="854" ht="11.2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</row>
    <row r="855" ht="11.2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</row>
    <row r="856" ht="11.2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</row>
    <row r="857" ht="11.2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</row>
    <row r="858" ht="11.2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</row>
    <row r="859" ht="11.2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</row>
    <row r="860" ht="11.2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</row>
    <row r="861" ht="11.2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</row>
    <row r="862" ht="11.2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</row>
    <row r="863" ht="11.2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</row>
    <row r="864" ht="11.2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</row>
    <row r="865" ht="11.2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</row>
    <row r="866" ht="11.2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</row>
    <row r="867" ht="11.2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</row>
    <row r="868" ht="11.2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</row>
    <row r="869" ht="11.2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</row>
    <row r="870" ht="11.2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</row>
    <row r="871" ht="11.2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</row>
    <row r="872" ht="11.2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</row>
    <row r="873" ht="11.2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</row>
    <row r="874" ht="11.2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</row>
    <row r="875" ht="11.2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</row>
    <row r="876" ht="11.2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</row>
    <row r="877" ht="11.2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</row>
    <row r="878" ht="11.2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</row>
    <row r="879" ht="11.2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</row>
    <row r="880" ht="11.2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</row>
    <row r="881" ht="11.2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</row>
    <row r="882" ht="11.2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</row>
    <row r="883" ht="11.2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</row>
    <row r="884" ht="11.2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</row>
    <row r="885" ht="11.2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</row>
    <row r="886" ht="11.2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</row>
    <row r="887" ht="11.2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</row>
    <row r="888" ht="11.2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</row>
    <row r="889" ht="11.2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</row>
    <row r="890" ht="11.2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</row>
    <row r="891" ht="11.2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</row>
    <row r="892" ht="11.2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</row>
    <row r="893" ht="11.2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</row>
    <row r="894" ht="11.2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</row>
    <row r="895" ht="11.2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</row>
    <row r="896" ht="11.2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</row>
    <row r="897" ht="11.2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</row>
    <row r="898" ht="11.2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</row>
    <row r="899" ht="11.2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</row>
    <row r="900" ht="11.2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</row>
    <row r="901" ht="11.2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</row>
    <row r="902" ht="11.2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</row>
    <row r="903" ht="11.2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</row>
    <row r="904" ht="11.2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</row>
    <row r="905" ht="11.2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</row>
    <row r="906" ht="11.2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</row>
    <row r="907" ht="11.2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</row>
    <row r="908" ht="11.2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</row>
    <row r="909" ht="11.2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</row>
    <row r="910" ht="11.2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</row>
    <row r="911" ht="11.2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</row>
    <row r="912" ht="11.2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</row>
    <row r="913" ht="11.2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</row>
    <row r="914" ht="11.2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</row>
    <row r="915" ht="11.2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</row>
    <row r="916" ht="11.2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</row>
    <row r="917" ht="11.2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</row>
    <row r="918" ht="11.2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</row>
    <row r="919" ht="11.2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</row>
    <row r="920" ht="11.2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</row>
    <row r="921" ht="11.2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</row>
    <row r="922" ht="11.2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</row>
    <row r="923" ht="11.2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</row>
    <row r="924" ht="11.2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</row>
    <row r="925" ht="11.2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</row>
    <row r="926" ht="11.2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</row>
    <row r="927" ht="11.2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</row>
    <row r="928" ht="11.2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</row>
    <row r="929" ht="11.2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</row>
    <row r="930" ht="11.2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</row>
    <row r="931" ht="11.2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</row>
    <row r="932" ht="11.2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</row>
    <row r="933" ht="11.2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</row>
    <row r="934" ht="11.2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</row>
    <row r="935" ht="11.2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</row>
    <row r="936" ht="11.2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</row>
    <row r="937" ht="11.2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</row>
    <row r="938" ht="11.2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</row>
    <row r="939" ht="11.2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</row>
    <row r="940" ht="11.2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</row>
    <row r="941" ht="11.2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</row>
    <row r="942" ht="11.2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</row>
    <row r="943" ht="11.2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</row>
    <row r="944" ht="11.2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</row>
    <row r="945" ht="11.2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</row>
    <row r="946" ht="11.2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</row>
    <row r="947" ht="11.2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</row>
    <row r="948" ht="11.2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</row>
    <row r="949" ht="11.2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</row>
    <row r="950" ht="11.2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</row>
    <row r="951" ht="11.2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</row>
    <row r="952" ht="11.2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</row>
    <row r="953" ht="11.2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</row>
    <row r="954" ht="11.2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</row>
    <row r="955" ht="11.2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</row>
    <row r="956" ht="11.2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</row>
    <row r="957" ht="11.2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</row>
    <row r="958" ht="11.2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</row>
    <row r="959" ht="11.2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</row>
    <row r="960" ht="11.2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</row>
    <row r="961" ht="11.2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</row>
    <row r="962" ht="11.2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</row>
    <row r="963" ht="11.2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</row>
    <row r="964" ht="11.2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</row>
    <row r="965" ht="11.2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</row>
    <row r="966" ht="11.2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</row>
    <row r="967" ht="11.2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</row>
    <row r="968" ht="11.2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</row>
    <row r="969" ht="11.2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</row>
    <row r="970" ht="11.2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</row>
    <row r="971" ht="11.2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</row>
    <row r="972" ht="11.2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</row>
    <row r="973" ht="11.25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</row>
    <row r="974" ht="11.25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</row>
    <row r="975" ht="11.25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</row>
    <row r="976" ht="11.25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</row>
    <row r="977" ht="11.25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</row>
    <row r="978" ht="11.25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</row>
    <row r="979" ht="11.2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</row>
    <row r="980" ht="11.25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</row>
    <row r="981" ht="11.25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</row>
    <row r="982" ht="11.25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</row>
    <row r="983" ht="11.25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</row>
    <row r="984" ht="11.25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</row>
    <row r="985" ht="11.25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</row>
    <row r="986" ht="11.25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</row>
    <row r="987" ht="11.25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</row>
    <row r="988" ht="11.25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</row>
    <row r="989" ht="11.25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</row>
    <row r="990" ht="11.25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</row>
    <row r="991" ht="11.25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</row>
    <row r="992" ht="11.25" customHeight="1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</row>
    <row r="993" ht="11.25" customHeight="1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</row>
    <row r="994" ht="11.25" customHeight="1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</row>
    <row r="995" ht="11.25" customHeight="1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</row>
    <row r="996" ht="11.25" customHeight="1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</row>
    <row r="997" ht="11.25" customHeight="1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</row>
    <row r="998" ht="11.25" customHeight="1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</row>
    <row r="999" ht="11.25" customHeight="1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38.75"/>
    <col customWidth="1" min="3" max="3" width="7.0"/>
    <col customWidth="1" min="4" max="4" width="19.88"/>
    <col customWidth="1" min="5" max="26" width="8.63"/>
  </cols>
  <sheetData>
    <row r="1" ht="16.5" customHeight="1"/>
    <row r="2" ht="16.5" customHeight="1">
      <c r="B2" s="61" t="s">
        <v>231</v>
      </c>
    </row>
    <row r="3" ht="16.5" customHeight="1"/>
    <row r="4" ht="16.5" customHeight="1">
      <c r="B4" s="62" t="s">
        <v>232</v>
      </c>
      <c r="C4" s="63" t="str">
        <f t="shared" ref="C4:C5" si="1">#REF!</f>
        <v>#REF!</v>
      </c>
      <c r="D4" s="64" t="s">
        <v>233</v>
      </c>
    </row>
    <row r="5" ht="16.5" customHeight="1">
      <c r="B5" s="62" t="s">
        <v>234</v>
      </c>
      <c r="C5" s="63" t="str">
        <f t="shared" si="1"/>
        <v>#REF!</v>
      </c>
      <c r="D5" s="64" t="s">
        <v>235</v>
      </c>
    </row>
    <row r="6" ht="16.5" customHeight="1">
      <c r="B6" s="62" t="s">
        <v>236</v>
      </c>
      <c r="C6" s="65" t="str">
        <f>DATE(C4,C5,1)</f>
        <v>#REF!</v>
      </c>
      <c r="D6" s="64" t="s">
        <v>237</v>
      </c>
    </row>
    <row r="7" ht="16.5" customHeight="1">
      <c r="B7" s="62" t="s">
        <v>238</v>
      </c>
      <c r="C7" s="65" t="str">
        <f>EDATE(C6,-1)</f>
        <v>#REF!</v>
      </c>
      <c r="D7" s="64" t="s">
        <v>239</v>
      </c>
    </row>
    <row r="8" ht="16.5" customHeight="1">
      <c r="B8" s="62" t="s">
        <v>240</v>
      </c>
      <c r="C8" s="65" t="str">
        <f>EDATE(C6,-12)</f>
        <v>#REF!</v>
      </c>
      <c r="D8" s="64" t="s">
        <v>241</v>
      </c>
    </row>
    <row r="9" ht="16.5" customHeight="1">
      <c r="B9" s="62" t="s">
        <v>242</v>
      </c>
      <c r="C9" s="65" t="str">
        <f>DATE(C4,1,1)</f>
        <v>#REF!</v>
      </c>
      <c r="D9" s="64" t="s">
        <v>243</v>
      </c>
    </row>
    <row r="10" ht="16.5" customHeight="1">
      <c r="B10" s="62" t="s">
        <v>244</v>
      </c>
      <c r="C10" s="65" t="str">
        <f>DATE(C4-1,1,1)</f>
        <v>#REF!</v>
      </c>
      <c r="D10" s="64" t="s">
        <v>245</v>
      </c>
    </row>
    <row r="11" ht="16.5" customHeight="1"/>
    <row r="12" ht="16.5" customHeight="1">
      <c r="B12" s="62" t="s">
        <v>246</v>
      </c>
    </row>
    <row r="13" ht="16.5" customHeight="1">
      <c r="B13" s="66" t="s">
        <v>247</v>
      </c>
    </row>
    <row r="14" ht="16.5" customHeight="1">
      <c r="B14" s="66" t="s">
        <v>248</v>
      </c>
    </row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dataValidations>
    <dataValidation type="decimal" allowBlank="1" showInputMessage="1" showErrorMessage="1" prompt="Report Month - Enter a month number (1 = January … 12 = December)" sqref="C5">
      <formula1>1.0</formula1>
      <formula2>12.0</formula2>
    </dataValidation>
    <dataValidation type="decimal" operator="greaterThanOrEqual" allowBlank="1" showInputMessage="1" showErrorMessage="1" prompt="Report Year - Enter a year (2024 or later)" sqref="C4">
      <formula1>2024.0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88888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8.63"/>
    <col customWidth="1" min="2" max="2" width="42.63"/>
    <col customWidth="1" min="3" max="3" width="26.63"/>
    <col customWidth="1" min="4" max="4" width="13.38"/>
    <col customWidth="1" min="5" max="5" width="24.0"/>
    <col customWidth="1" min="6" max="6" width="34.63"/>
    <col customWidth="1" min="7" max="7" width="18.63"/>
    <col customWidth="1" min="8" max="8" width="10.63"/>
    <col customWidth="1" min="9" max="9" width="24.0"/>
    <col customWidth="1" min="10" max="26" width="8.63"/>
  </cols>
  <sheetData>
    <row r="1" ht="36.0" customHeight="1">
      <c r="A1" s="67" t="s">
        <v>249</v>
      </c>
      <c r="B1" s="68"/>
      <c r="C1" s="68"/>
      <c r="D1" s="68"/>
      <c r="E1" s="68"/>
      <c r="F1" s="68"/>
    </row>
    <row r="2" ht="3.75" customHeight="1">
      <c r="A2" s="69"/>
      <c r="B2" s="69"/>
      <c r="C2" s="69"/>
      <c r="D2" s="69"/>
      <c r="E2" s="69"/>
      <c r="F2" s="69"/>
    </row>
    <row r="3" ht="18.0" customHeight="1">
      <c r="A3" s="70"/>
      <c r="B3" s="71">
        <v>46269.0</v>
      </c>
      <c r="C3" s="70"/>
      <c r="D3" s="70"/>
      <c r="E3" s="70"/>
      <c r="F3" s="70"/>
    </row>
    <row r="4" ht="16.5" customHeight="1">
      <c r="A4" s="70"/>
      <c r="B4" s="70"/>
      <c r="C4" s="70"/>
      <c r="D4" s="70"/>
      <c r="E4" s="70"/>
      <c r="F4" s="70"/>
    </row>
    <row r="5" ht="7.5" customHeight="1">
      <c r="A5" s="72" t="s">
        <v>250</v>
      </c>
      <c r="B5" s="70"/>
      <c r="C5" s="70"/>
      <c r="D5" s="70"/>
      <c r="E5" s="70"/>
      <c r="F5" s="70"/>
    </row>
    <row r="6" ht="24.0" customHeight="1">
      <c r="A6" s="73" t="s">
        <v>251</v>
      </c>
      <c r="B6" s="73" t="s">
        <v>252</v>
      </c>
      <c r="C6" s="74"/>
      <c r="D6" s="74"/>
      <c r="E6" s="74"/>
      <c r="F6" s="74"/>
    </row>
    <row r="7" ht="39.75" customHeight="1">
      <c r="A7" s="75" t="s">
        <v>253</v>
      </c>
      <c r="B7" s="76" t="s">
        <v>254</v>
      </c>
      <c r="C7" s="77" t="s">
        <v>255</v>
      </c>
      <c r="D7" s="77" t="s">
        <v>256</v>
      </c>
      <c r="E7" s="77" t="s">
        <v>257</v>
      </c>
      <c r="F7" s="70"/>
    </row>
    <row r="8" ht="36.0" customHeight="1">
      <c r="A8" s="78" t="s">
        <v>258</v>
      </c>
      <c r="B8" s="79" t="s">
        <v>259</v>
      </c>
      <c r="C8" s="79" t="s">
        <v>260</v>
      </c>
      <c r="D8" s="79" t="s">
        <v>261</v>
      </c>
      <c r="E8" s="79" t="s">
        <v>262</v>
      </c>
      <c r="F8" s="70"/>
    </row>
    <row r="9" ht="36.0" customHeight="1">
      <c r="A9" s="80" t="s">
        <v>263</v>
      </c>
      <c r="B9" s="81" t="s">
        <v>264</v>
      </c>
      <c r="C9" s="81" t="s">
        <v>265</v>
      </c>
      <c r="D9" s="81" t="s">
        <v>266</v>
      </c>
      <c r="E9" s="81" t="s">
        <v>267</v>
      </c>
      <c r="F9" s="70"/>
    </row>
    <row r="10" ht="36.0" customHeight="1">
      <c r="A10" s="82" t="s">
        <v>268</v>
      </c>
      <c r="B10" s="83" t="s">
        <v>269</v>
      </c>
      <c r="C10" s="83" t="s">
        <v>270</v>
      </c>
      <c r="D10" s="83" t="s">
        <v>271</v>
      </c>
      <c r="E10" s="83" t="s">
        <v>272</v>
      </c>
      <c r="F10" s="70"/>
    </row>
    <row r="11" ht="36.0" customHeight="1">
      <c r="A11" s="80" t="s">
        <v>273</v>
      </c>
      <c r="B11" s="81" t="s">
        <v>274</v>
      </c>
      <c r="C11" s="81" t="s">
        <v>275</v>
      </c>
      <c r="D11" s="81" t="s">
        <v>276</v>
      </c>
      <c r="E11" s="81" t="s">
        <v>277</v>
      </c>
      <c r="F11" s="70"/>
    </row>
    <row r="12" ht="36.0" customHeight="1">
      <c r="A12" s="82" t="s">
        <v>278</v>
      </c>
      <c r="B12" s="83" t="s">
        <v>279</v>
      </c>
      <c r="C12" s="83" t="s">
        <v>280</v>
      </c>
      <c r="D12" s="83" t="s">
        <v>281</v>
      </c>
      <c r="E12" s="83" t="s">
        <v>282</v>
      </c>
      <c r="F12" s="70"/>
    </row>
    <row r="13" ht="36.0" customHeight="1">
      <c r="A13" s="80" t="s">
        <v>283</v>
      </c>
      <c r="B13" s="81" t="s">
        <v>284</v>
      </c>
      <c r="C13" s="81" t="s">
        <v>285</v>
      </c>
      <c r="D13" s="81" t="s">
        <v>286</v>
      </c>
      <c r="E13" s="81" t="s">
        <v>285</v>
      </c>
      <c r="F13" s="70"/>
    </row>
    <row r="14" ht="16.5" customHeight="1">
      <c r="A14" s="70"/>
      <c r="B14" s="70"/>
      <c r="C14" s="70"/>
      <c r="D14" s="70"/>
      <c r="E14" s="70"/>
      <c r="F14" s="70"/>
    </row>
    <row r="15" ht="16.5" customHeight="1">
      <c r="A15" s="70"/>
      <c r="B15" s="70"/>
      <c r="C15" s="70"/>
      <c r="D15" s="70"/>
      <c r="E15" s="70"/>
      <c r="F15" s="70"/>
    </row>
    <row r="16" ht="24.0" customHeight="1">
      <c r="A16" s="74" t="s">
        <v>287</v>
      </c>
      <c r="B16" s="74"/>
      <c r="C16" s="74"/>
      <c r="D16" s="74"/>
      <c r="E16" s="74"/>
      <c r="F16" s="74"/>
    </row>
    <row r="17" ht="18.0" customHeight="1">
      <c r="A17" s="84" t="s">
        <v>288</v>
      </c>
      <c r="B17" s="84" t="s">
        <v>289</v>
      </c>
      <c r="C17" s="84" t="s">
        <v>290</v>
      </c>
      <c r="D17" s="84" t="s">
        <v>291</v>
      </c>
      <c r="E17" s="84" t="s">
        <v>257</v>
      </c>
      <c r="F17" s="70"/>
    </row>
    <row r="18" ht="39.75" customHeight="1">
      <c r="A18" s="85" t="s">
        <v>292</v>
      </c>
      <c r="B18" s="81" t="s">
        <v>293</v>
      </c>
      <c r="C18" s="81" t="s">
        <v>294</v>
      </c>
      <c r="D18" s="81" t="s">
        <v>295</v>
      </c>
      <c r="E18" s="81" t="s">
        <v>296</v>
      </c>
      <c r="F18" s="70"/>
    </row>
    <row r="19" ht="39.75" customHeight="1">
      <c r="A19" s="78" t="s">
        <v>297</v>
      </c>
      <c r="B19" s="83" t="s">
        <v>293</v>
      </c>
      <c r="C19" s="83" t="s">
        <v>294</v>
      </c>
      <c r="D19" s="83" t="s">
        <v>298</v>
      </c>
      <c r="E19" s="83" t="s">
        <v>299</v>
      </c>
      <c r="F19" s="70"/>
    </row>
    <row r="20" ht="39.75" customHeight="1">
      <c r="A20" s="85" t="s">
        <v>300</v>
      </c>
      <c r="B20" s="81" t="s">
        <v>301</v>
      </c>
      <c r="C20" s="81" t="s">
        <v>294</v>
      </c>
      <c r="D20" s="81" t="s">
        <v>302</v>
      </c>
      <c r="E20" s="81" t="s">
        <v>303</v>
      </c>
      <c r="F20" s="70"/>
    </row>
    <row r="21" ht="39.75" customHeight="1">
      <c r="A21" s="78" t="s">
        <v>304</v>
      </c>
      <c r="B21" s="83" t="s">
        <v>301</v>
      </c>
      <c r="C21" s="83" t="s">
        <v>305</v>
      </c>
      <c r="D21" s="83" t="s">
        <v>306</v>
      </c>
      <c r="E21" s="83" t="s">
        <v>307</v>
      </c>
      <c r="F21" s="70"/>
    </row>
    <row r="22" ht="39.75" customHeight="1">
      <c r="A22" s="85" t="s">
        <v>308</v>
      </c>
      <c r="B22" s="81" t="s">
        <v>309</v>
      </c>
      <c r="C22" s="81" t="s">
        <v>310</v>
      </c>
      <c r="D22" s="81" t="s">
        <v>311</v>
      </c>
      <c r="E22" s="81" t="s">
        <v>312</v>
      </c>
      <c r="F22" s="70"/>
    </row>
    <row r="23" ht="39.75" customHeight="1">
      <c r="A23" s="78" t="s">
        <v>313</v>
      </c>
      <c r="B23" s="83" t="s">
        <v>314</v>
      </c>
      <c r="C23" s="83" t="s">
        <v>315</v>
      </c>
      <c r="D23" s="83" t="s">
        <v>316</v>
      </c>
      <c r="E23" s="83" t="s">
        <v>317</v>
      </c>
      <c r="F23" s="70"/>
    </row>
    <row r="24" ht="39.75" customHeight="1">
      <c r="A24" s="85" t="s">
        <v>318</v>
      </c>
      <c r="B24" s="81" t="s">
        <v>319</v>
      </c>
      <c r="C24" s="81" t="s">
        <v>320</v>
      </c>
      <c r="D24" s="81" t="s">
        <v>321</v>
      </c>
      <c r="E24" s="81" t="s">
        <v>322</v>
      </c>
      <c r="F24" s="70"/>
    </row>
    <row r="25" ht="39.75" customHeight="1">
      <c r="A25" s="78" t="s">
        <v>323</v>
      </c>
      <c r="B25" s="83" t="s">
        <v>324</v>
      </c>
      <c r="C25" s="83" t="s">
        <v>294</v>
      </c>
      <c r="D25" s="83" t="s">
        <v>325</v>
      </c>
      <c r="E25" s="83" t="s">
        <v>326</v>
      </c>
      <c r="F25" s="70"/>
    </row>
    <row r="26" ht="39.75" customHeight="1">
      <c r="A26" s="85" t="s">
        <v>327</v>
      </c>
      <c r="B26" s="81" t="s">
        <v>328</v>
      </c>
      <c r="C26" s="81" t="s">
        <v>294</v>
      </c>
      <c r="D26" s="81" t="s">
        <v>329</v>
      </c>
      <c r="E26" s="81" t="s">
        <v>330</v>
      </c>
      <c r="F26" s="70"/>
    </row>
    <row r="27" ht="39.75" customHeight="1">
      <c r="A27" s="78" t="s">
        <v>331</v>
      </c>
      <c r="B27" s="83" t="s">
        <v>332</v>
      </c>
      <c r="C27" s="83" t="s">
        <v>294</v>
      </c>
      <c r="D27" s="83" t="s">
        <v>333</v>
      </c>
      <c r="E27" s="83" t="s">
        <v>334</v>
      </c>
      <c r="F27" s="70"/>
    </row>
    <row r="28" ht="39.75" customHeight="1">
      <c r="A28" s="85" t="s">
        <v>335</v>
      </c>
      <c r="B28" s="81" t="s">
        <v>332</v>
      </c>
      <c r="C28" s="81" t="s">
        <v>294</v>
      </c>
      <c r="D28" s="81" t="s">
        <v>336</v>
      </c>
      <c r="E28" s="81" t="s">
        <v>337</v>
      </c>
      <c r="F28" s="70"/>
    </row>
    <row r="29" ht="16.5" customHeight="1">
      <c r="A29" s="70"/>
      <c r="B29" s="70"/>
      <c r="C29" s="70"/>
      <c r="D29" s="70"/>
      <c r="E29" s="70"/>
      <c r="F29" s="70"/>
    </row>
    <row r="30" ht="16.5" customHeight="1">
      <c r="A30" s="70"/>
      <c r="B30" s="70"/>
      <c r="C30" s="70"/>
      <c r="D30" s="70"/>
      <c r="E30" s="70"/>
      <c r="F30" s="70"/>
    </row>
    <row r="31" ht="24.0" customHeight="1">
      <c r="A31" s="74" t="s">
        <v>338</v>
      </c>
      <c r="B31" s="74"/>
      <c r="C31" s="74"/>
      <c r="D31" s="74"/>
      <c r="E31" s="74"/>
      <c r="F31" s="74"/>
    </row>
    <row r="32" ht="18.0" customHeight="1">
      <c r="A32" s="77" t="s">
        <v>339</v>
      </c>
      <c r="B32" s="77" t="s">
        <v>340</v>
      </c>
      <c r="C32" s="77" t="s">
        <v>341</v>
      </c>
      <c r="D32" s="77" t="s">
        <v>342</v>
      </c>
      <c r="E32" s="77" t="s">
        <v>343</v>
      </c>
      <c r="F32" s="70"/>
    </row>
    <row r="33" ht="30.0" customHeight="1">
      <c r="A33" s="78" t="s">
        <v>344</v>
      </c>
      <c r="B33" s="83" t="s">
        <v>345</v>
      </c>
      <c r="C33" s="83" t="s">
        <v>346</v>
      </c>
      <c r="D33" s="83" t="s">
        <v>347</v>
      </c>
      <c r="E33" s="83" t="s">
        <v>348</v>
      </c>
      <c r="F33" s="70"/>
    </row>
    <row r="34" ht="30.0" customHeight="1">
      <c r="A34" s="85" t="s">
        <v>308</v>
      </c>
      <c r="B34" s="81" t="s">
        <v>349</v>
      </c>
      <c r="C34" s="81" t="s">
        <v>350</v>
      </c>
      <c r="D34" s="81" t="s">
        <v>351</v>
      </c>
      <c r="E34" s="81" t="s">
        <v>352</v>
      </c>
      <c r="F34" s="70"/>
    </row>
    <row r="35" ht="30.0" customHeight="1">
      <c r="A35" s="78" t="s">
        <v>323</v>
      </c>
      <c r="B35" s="83" t="s">
        <v>353</v>
      </c>
      <c r="C35" s="83" t="s">
        <v>350</v>
      </c>
      <c r="D35" s="83" t="s">
        <v>347</v>
      </c>
      <c r="E35" s="83" t="s">
        <v>354</v>
      </c>
      <c r="F35" s="70"/>
    </row>
    <row r="36" ht="30.0" customHeight="1">
      <c r="A36" s="85" t="s">
        <v>355</v>
      </c>
      <c r="B36" s="81" t="s">
        <v>356</v>
      </c>
      <c r="C36" s="81" t="s">
        <v>357</v>
      </c>
      <c r="D36" s="81" t="s">
        <v>347</v>
      </c>
      <c r="E36" s="81" t="s">
        <v>358</v>
      </c>
      <c r="F36" s="70"/>
    </row>
    <row r="37" ht="30.0" customHeight="1">
      <c r="A37" s="78" t="s">
        <v>359</v>
      </c>
      <c r="B37" s="83" t="s">
        <v>360</v>
      </c>
      <c r="C37" s="83" t="s">
        <v>357</v>
      </c>
      <c r="D37" s="83" t="s">
        <v>361</v>
      </c>
      <c r="E37" s="83" t="s">
        <v>362</v>
      </c>
      <c r="F37" s="70"/>
    </row>
    <row r="38" ht="16.5" customHeight="1">
      <c r="A38" s="70"/>
      <c r="B38" s="70"/>
      <c r="C38" s="70"/>
      <c r="D38" s="70"/>
      <c r="E38" s="70"/>
      <c r="F38" s="70"/>
    </row>
    <row r="39" ht="16.5" customHeight="1">
      <c r="A39" s="70"/>
      <c r="B39" s="70"/>
      <c r="C39" s="70"/>
      <c r="D39" s="70"/>
      <c r="E39" s="70"/>
      <c r="F39" s="70"/>
    </row>
    <row r="40" ht="24.0" customHeight="1">
      <c r="A40" s="74" t="s">
        <v>363</v>
      </c>
      <c r="B40" s="74"/>
      <c r="C40" s="74"/>
      <c r="D40" s="74"/>
      <c r="E40" s="74"/>
      <c r="F40" s="74"/>
    </row>
    <row r="41" ht="18.0" customHeight="1">
      <c r="A41" s="77" t="s">
        <v>364</v>
      </c>
      <c r="B41" s="86" t="s">
        <v>365</v>
      </c>
      <c r="C41" s="87"/>
      <c r="D41" s="87"/>
      <c r="E41" s="87"/>
      <c r="F41" s="88"/>
    </row>
    <row r="42" ht="27.75" customHeight="1">
      <c r="A42" s="78" t="s">
        <v>366</v>
      </c>
      <c r="B42" s="89" t="s">
        <v>367</v>
      </c>
      <c r="C42" s="87"/>
      <c r="D42" s="87"/>
      <c r="E42" s="87"/>
      <c r="F42" s="88"/>
    </row>
    <row r="43" ht="27.75" customHeight="1">
      <c r="A43" s="85" t="s">
        <v>368</v>
      </c>
      <c r="B43" s="90" t="s">
        <v>369</v>
      </c>
      <c r="C43" s="87"/>
      <c r="D43" s="87"/>
      <c r="E43" s="87"/>
      <c r="F43" s="88"/>
    </row>
    <row r="44" ht="27.75" customHeight="1">
      <c r="A44" s="78" t="s">
        <v>370</v>
      </c>
      <c r="B44" s="89" t="s">
        <v>371</v>
      </c>
      <c r="C44" s="87"/>
      <c r="D44" s="87"/>
      <c r="E44" s="87"/>
      <c r="F44" s="88"/>
    </row>
    <row r="45" ht="27.75" customHeight="1">
      <c r="A45" s="85" t="s">
        <v>372</v>
      </c>
      <c r="B45" s="91" t="s">
        <v>373</v>
      </c>
      <c r="C45" s="87"/>
      <c r="D45" s="87"/>
      <c r="E45" s="87"/>
      <c r="F45" s="88"/>
    </row>
    <row r="46" ht="27.75" customHeight="1">
      <c r="A46" s="78" t="s">
        <v>374</v>
      </c>
      <c r="B46" s="89" t="s">
        <v>375</v>
      </c>
      <c r="C46" s="87"/>
      <c r="D46" s="87"/>
      <c r="E46" s="87"/>
      <c r="F46" s="88"/>
    </row>
    <row r="47" ht="27.75" customHeight="1">
      <c r="A47" s="85" t="s">
        <v>376</v>
      </c>
      <c r="B47" s="90" t="s">
        <v>377</v>
      </c>
      <c r="C47" s="87"/>
      <c r="D47" s="87"/>
      <c r="E47" s="87"/>
      <c r="F47" s="88"/>
    </row>
    <row r="48" ht="16.5" customHeight="1">
      <c r="A48" s="70"/>
      <c r="B48" s="70"/>
      <c r="C48" s="70"/>
      <c r="D48" s="70"/>
      <c r="E48" s="70"/>
      <c r="F48" s="70"/>
    </row>
    <row r="49" ht="16.5" customHeight="1">
      <c r="A49" s="70"/>
      <c r="B49" s="70"/>
      <c r="C49" s="70"/>
      <c r="D49" s="70"/>
      <c r="E49" s="70"/>
      <c r="F49" s="70"/>
    </row>
    <row r="50" ht="24.0" customHeight="1">
      <c r="A50" s="74" t="s">
        <v>378</v>
      </c>
      <c r="B50" s="74"/>
      <c r="C50" s="74"/>
      <c r="D50" s="74"/>
      <c r="E50" s="74"/>
      <c r="F50" s="74"/>
    </row>
    <row r="51" ht="18.0" customHeight="1">
      <c r="A51" s="77" t="s">
        <v>379</v>
      </c>
      <c r="B51" s="77" t="s">
        <v>380</v>
      </c>
      <c r="C51" s="77" t="s">
        <v>381</v>
      </c>
      <c r="D51" s="92" t="s">
        <v>257</v>
      </c>
      <c r="E51" s="87"/>
      <c r="F51" s="88"/>
    </row>
    <row r="52" ht="30.0" customHeight="1">
      <c r="A52" s="78">
        <v>1.0</v>
      </c>
      <c r="B52" s="83" t="s">
        <v>382</v>
      </c>
      <c r="C52" s="83" t="s">
        <v>285</v>
      </c>
      <c r="D52" s="89" t="s">
        <v>383</v>
      </c>
      <c r="E52" s="87"/>
      <c r="F52" s="88"/>
    </row>
    <row r="53" ht="30.0" customHeight="1">
      <c r="A53" s="85">
        <v>2.0</v>
      </c>
      <c r="B53" s="81" t="s">
        <v>384</v>
      </c>
      <c r="C53" s="81" t="s">
        <v>385</v>
      </c>
      <c r="D53" s="90" t="s">
        <v>386</v>
      </c>
      <c r="E53" s="87"/>
      <c r="F53" s="88"/>
    </row>
    <row r="54" ht="30.0" customHeight="1">
      <c r="A54" s="78">
        <v>3.0</v>
      </c>
      <c r="B54" s="83" t="s">
        <v>387</v>
      </c>
      <c r="C54" s="83" t="s">
        <v>358</v>
      </c>
      <c r="D54" s="89" t="s">
        <v>388</v>
      </c>
      <c r="E54" s="87"/>
      <c r="F54" s="88"/>
    </row>
    <row r="55" ht="30.0" customHeight="1">
      <c r="A55" s="85">
        <v>4.0</v>
      </c>
      <c r="B55" s="81" t="s">
        <v>389</v>
      </c>
      <c r="C55" s="81" t="s">
        <v>352</v>
      </c>
      <c r="D55" s="90" t="s">
        <v>390</v>
      </c>
      <c r="E55" s="87"/>
      <c r="F55" s="88"/>
    </row>
    <row r="56" ht="30.0" customHeight="1">
      <c r="A56" s="78">
        <v>5.0</v>
      </c>
      <c r="B56" s="83" t="s">
        <v>391</v>
      </c>
      <c r="C56" s="83" t="s">
        <v>392</v>
      </c>
      <c r="D56" s="89" t="s">
        <v>393</v>
      </c>
      <c r="E56" s="87"/>
      <c r="F56" s="88"/>
    </row>
    <row r="57" ht="30.0" customHeight="1">
      <c r="A57" s="85">
        <v>6.0</v>
      </c>
      <c r="B57" s="81" t="s">
        <v>394</v>
      </c>
      <c r="C57" s="81" t="s">
        <v>395</v>
      </c>
      <c r="D57" s="90" t="s">
        <v>396</v>
      </c>
      <c r="E57" s="87"/>
      <c r="F57" s="88"/>
    </row>
    <row r="58" ht="30.0" customHeight="1">
      <c r="A58" s="78">
        <v>7.0</v>
      </c>
      <c r="B58" s="83" t="s">
        <v>397</v>
      </c>
      <c r="C58" s="83" t="s">
        <v>398</v>
      </c>
      <c r="D58" s="89" t="s">
        <v>399</v>
      </c>
      <c r="E58" s="87"/>
      <c r="F58" s="88"/>
    </row>
    <row r="59" ht="30.0" customHeight="1">
      <c r="A59" s="85">
        <v>8.0</v>
      </c>
      <c r="B59" s="81" t="s">
        <v>400</v>
      </c>
      <c r="C59" s="81" t="s">
        <v>401</v>
      </c>
      <c r="D59" s="90" t="s">
        <v>402</v>
      </c>
      <c r="E59" s="87"/>
      <c r="F59" s="88"/>
    </row>
    <row r="60" ht="30.0" customHeight="1">
      <c r="A60" s="78">
        <v>9.0</v>
      </c>
      <c r="B60" s="83" t="s">
        <v>403</v>
      </c>
      <c r="C60" s="83" t="s">
        <v>404</v>
      </c>
      <c r="D60" s="89" t="s">
        <v>405</v>
      </c>
      <c r="E60" s="87"/>
      <c r="F60" s="88"/>
    </row>
    <row r="61" ht="30.0" customHeight="1">
      <c r="A61" s="85">
        <v>10.0</v>
      </c>
      <c r="B61" s="81" t="s">
        <v>406</v>
      </c>
      <c r="C61" s="81" t="s">
        <v>407</v>
      </c>
      <c r="D61" s="90" t="s">
        <v>408</v>
      </c>
      <c r="E61" s="87"/>
      <c r="F61" s="88"/>
    </row>
    <row r="62" ht="16.5" customHeight="1">
      <c r="A62" s="70"/>
      <c r="B62" s="70"/>
      <c r="C62" s="70"/>
      <c r="D62" s="70"/>
      <c r="E62" s="70"/>
      <c r="F62" s="70"/>
    </row>
    <row r="63" ht="16.5" customHeight="1">
      <c r="A63" s="70"/>
      <c r="B63" s="70"/>
      <c r="C63" s="70"/>
      <c r="D63" s="70"/>
      <c r="E63" s="70"/>
      <c r="F63" s="70"/>
    </row>
    <row r="64" ht="24.0" customHeight="1">
      <c r="A64" s="74" t="s">
        <v>409</v>
      </c>
      <c r="B64" s="74"/>
      <c r="C64" s="74"/>
      <c r="D64" s="74"/>
      <c r="E64" s="74"/>
      <c r="F64" s="74"/>
    </row>
    <row r="65" ht="18.0" customHeight="1">
      <c r="A65" s="84" t="s">
        <v>379</v>
      </c>
      <c r="B65" s="86" t="s">
        <v>380</v>
      </c>
      <c r="C65" s="87"/>
      <c r="D65" s="87"/>
      <c r="E65" s="87"/>
      <c r="F65" s="88"/>
    </row>
    <row r="66" ht="27.75" customHeight="1">
      <c r="A66" s="93">
        <v>1.0</v>
      </c>
      <c r="B66" s="89" t="s">
        <v>410</v>
      </c>
      <c r="C66" s="87"/>
      <c r="D66" s="87"/>
      <c r="E66" s="87"/>
      <c r="F66" s="88"/>
    </row>
    <row r="67" ht="27.75" customHeight="1">
      <c r="A67" s="94">
        <v>2.0</v>
      </c>
      <c r="B67" s="90" t="s">
        <v>411</v>
      </c>
      <c r="C67" s="87"/>
      <c r="D67" s="87"/>
      <c r="E67" s="87"/>
      <c r="F67" s="88"/>
    </row>
    <row r="68" ht="27.75" customHeight="1">
      <c r="A68" s="93">
        <v>3.0</v>
      </c>
      <c r="B68" s="89" t="s">
        <v>412</v>
      </c>
      <c r="C68" s="87"/>
      <c r="D68" s="87"/>
      <c r="E68" s="87"/>
      <c r="F68" s="88"/>
    </row>
    <row r="69" ht="27.75" customHeight="1">
      <c r="A69" s="94">
        <v>4.0</v>
      </c>
      <c r="B69" s="90" t="s">
        <v>413</v>
      </c>
      <c r="C69" s="87"/>
      <c r="D69" s="87"/>
      <c r="E69" s="87"/>
      <c r="F69" s="88"/>
    </row>
    <row r="70" ht="27.75" customHeight="1">
      <c r="A70" s="93">
        <v>5.0</v>
      </c>
      <c r="B70" s="89" t="s">
        <v>414</v>
      </c>
      <c r="C70" s="87"/>
      <c r="D70" s="87"/>
      <c r="E70" s="87"/>
      <c r="F70" s="88"/>
    </row>
    <row r="71" ht="27.75" customHeight="1">
      <c r="A71" s="94">
        <v>6.0</v>
      </c>
      <c r="B71" s="90" t="s">
        <v>415</v>
      </c>
      <c r="C71" s="87"/>
      <c r="D71" s="87"/>
      <c r="E71" s="87"/>
      <c r="F71" s="88"/>
    </row>
    <row r="72" ht="27.75" customHeight="1">
      <c r="A72" s="93">
        <v>7.0</v>
      </c>
      <c r="B72" s="89" t="s">
        <v>416</v>
      </c>
      <c r="C72" s="87"/>
      <c r="D72" s="87"/>
      <c r="E72" s="87"/>
      <c r="F72" s="88"/>
    </row>
    <row r="73" ht="16.5" customHeight="1">
      <c r="A73" s="70"/>
      <c r="B73" s="70"/>
      <c r="C73" s="70"/>
      <c r="D73" s="70"/>
      <c r="E73" s="70"/>
      <c r="F73" s="70"/>
    </row>
    <row r="74" ht="16.5" customHeight="1">
      <c r="A74" s="70"/>
      <c r="B74" s="70"/>
      <c r="C74" s="70"/>
      <c r="D74" s="70"/>
      <c r="E74" s="70"/>
      <c r="F74" s="70"/>
    </row>
    <row r="75" ht="24.0" customHeight="1">
      <c r="A75" s="74" t="s">
        <v>417</v>
      </c>
      <c r="B75" s="74"/>
      <c r="C75" s="74"/>
      <c r="D75" s="74"/>
      <c r="E75" s="74"/>
      <c r="F75" s="74"/>
    </row>
    <row r="76" ht="18.0" customHeight="1">
      <c r="A76" s="77" t="s">
        <v>418</v>
      </c>
      <c r="B76" s="77" t="s">
        <v>419</v>
      </c>
      <c r="C76" s="77" t="s">
        <v>420</v>
      </c>
      <c r="D76" s="92" t="s">
        <v>421</v>
      </c>
      <c r="E76" s="87"/>
      <c r="F76" s="88"/>
    </row>
    <row r="77" ht="27.75" customHeight="1">
      <c r="A77" s="78" t="s">
        <v>422</v>
      </c>
      <c r="B77" s="83" t="s">
        <v>423</v>
      </c>
      <c r="C77" s="83" t="s">
        <v>424</v>
      </c>
      <c r="D77" s="89" t="s">
        <v>425</v>
      </c>
      <c r="E77" s="87"/>
      <c r="F77" s="88"/>
    </row>
    <row r="78" ht="27.75" customHeight="1">
      <c r="A78" s="85" t="s">
        <v>426</v>
      </c>
      <c r="B78" s="81" t="s">
        <v>427</v>
      </c>
      <c r="C78" s="81" t="s">
        <v>424</v>
      </c>
      <c r="D78" s="90" t="s">
        <v>428</v>
      </c>
      <c r="E78" s="87"/>
      <c r="F78" s="88"/>
    </row>
    <row r="79" ht="27.75" customHeight="1">
      <c r="A79" s="78" t="s">
        <v>429</v>
      </c>
      <c r="B79" s="83" t="s">
        <v>430</v>
      </c>
      <c r="C79" s="83" t="s">
        <v>431</v>
      </c>
      <c r="D79" s="89" t="s">
        <v>432</v>
      </c>
      <c r="E79" s="87"/>
      <c r="F79" s="88"/>
    </row>
    <row r="80" ht="27.75" customHeight="1">
      <c r="A80" s="85" t="s">
        <v>433</v>
      </c>
      <c r="B80" s="81" t="s">
        <v>434</v>
      </c>
      <c r="C80" s="81" t="s">
        <v>424</v>
      </c>
      <c r="D80" s="90" t="s">
        <v>435</v>
      </c>
      <c r="E80" s="87"/>
      <c r="F80" s="88"/>
    </row>
    <row r="81" ht="16.5" customHeight="1">
      <c r="A81" s="70"/>
      <c r="B81" s="70"/>
      <c r="C81" s="70"/>
      <c r="D81" s="70"/>
      <c r="E81" s="70"/>
      <c r="F81" s="70"/>
    </row>
    <row r="82" ht="16.5" customHeight="1">
      <c r="A82" s="70"/>
      <c r="B82" s="70"/>
      <c r="C82" s="70"/>
      <c r="D82" s="70"/>
      <c r="E82" s="70"/>
      <c r="F82" s="70"/>
    </row>
    <row r="83" ht="19.5" customHeight="1">
      <c r="A83" s="95" t="s">
        <v>436</v>
      </c>
      <c r="B83" s="68"/>
      <c r="C83" s="68"/>
      <c r="D83" s="68"/>
      <c r="E83" s="68"/>
      <c r="F83" s="68"/>
    </row>
    <row r="84" ht="16.5" customHeight="1">
      <c r="A84" s="70"/>
      <c r="B84" s="70"/>
      <c r="C84" s="70"/>
      <c r="D84" s="70"/>
      <c r="E84" s="70"/>
      <c r="F84" s="70"/>
    </row>
    <row r="85" ht="16.5" customHeight="1">
      <c r="A85" s="96" t="s">
        <v>437</v>
      </c>
      <c r="B85" s="70"/>
      <c r="C85" s="70"/>
      <c r="D85" s="70"/>
      <c r="E85" s="70"/>
      <c r="F85" s="70"/>
    </row>
    <row r="86" ht="16.5" customHeight="1">
      <c r="A86" s="97" t="s">
        <v>438</v>
      </c>
      <c r="B86" s="70"/>
      <c r="C86" s="70"/>
      <c r="D86" s="70"/>
      <c r="E86" s="70"/>
      <c r="F86" s="70"/>
    </row>
    <row r="87" ht="16.5" customHeight="1">
      <c r="A87" s="70"/>
      <c r="B87" s="70"/>
      <c r="C87" s="70"/>
      <c r="D87" s="70"/>
      <c r="E87" s="70"/>
      <c r="F87" s="70"/>
    </row>
    <row r="88" ht="16.5" customHeight="1">
      <c r="A88" s="70" t="s">
        <v>439</v>
      </c>
      <c r="B88" s="98" t="s">
        <v>440</v>
      </c>
      <c r="C88" s="98"/>
      <c r="D88" s="98"/>
      <c r="E88" s="70"/>
      <c r="F88" s="70"/>
    </row>
    <row r="89" ht="16.5" customHeight="1">
      <c r="A89" s="70"/>
      <c r="B89" s="98"/>
      <c r="C89" s="98"/>
      <c r="D89" s="98"/>
      <c r="E89" s="70"/>
      <c r="F89" s="70"/>
    </row>
    <row r="90" ht="16.5" customHeight="1">
      <c r="A90" s="99" t="s">
        <v>441</v>
      </c>
      <c r="B90" s="100" t="s">
        <v>442</v>
      </c>
      <c r="C90" s="100" t="s">
        <v>443</v>
      </c>
      <c r="D90" s="100" t="s">
        <v>257</v>
      </c>
      <c r="E90" s="70"/>
      <c r="F90" s="70"/>
    </row>
    <row r="91" ht="16.5" customHeight="1">
      <c r="A91" s="70" t="s">
        <v>444</v>
      </c>
      <c r="B91" s="98" t="s">
        <v>445</v>
      </c>
      <c r="C91" s="98" t="s">
        <v>446</v>
      </c>
      <c r="D91" s="98" t="s">
        <v>447</v>
      </c>
      <c r="E91" s="70"/>
      <c r="F91" s="70"/>
    </row>
    <row r="92" ht="16.5" customHeight="1">
      <c r="A92" s="70" t="s">
        <v>448</v>
      </c>
      <c r="B92" s="98" t="s">
        <v>449</v>
      </c>
      <c r="C92" s="98" t="s">
        <v>450</v>
      </c>
      <c r="D92" s="98" t="s">
        <v>451</v>
      </c>
      <c r="E92" s="70"/>
      <c r="F92" s="70"/>
    </row>
    <row r="93" ht="16.5" customHeight="1">
      <c r="A93" s="70" t="s">
        <v>452</v>
      </c>
      <c r="B93" s="98" t="s">
        <v>453</v>
      </c>
      <c r="C93" s="98" t="s">
        <v>454</v>
      </c>
      <c r="D93" s="98" t="s">
        <v>455</v>
      </c>
      <c r="E93" s="70"/>
      <c r="F93" s="70"/>
    </row>
    <row r="94" ht="16.5" customHeight="1">
      <c r="A94" s="70" t="s">
        <v>456</v>
      </c>
      <c r="B94" s="98" t="s">
        <v>457</v>
      </c>
      <c r="C94" s="98" t="s">
        <v>458</v>
      </c>
      <c r="D94" s="98" t="s">
        <v>459</v>
      </c>
      <c r="E94" s="70"/>
      <c r="F94" s="70"/>
    </row>
    <row r="95" ht="16.5" customHeight="1">
      <c r="A95" s="70" t="s">
        <v>460</v>
      </c>
      <c r="B95" s="98" t="s">
        <v>461</v>
      </c>
      <c r="C95" s="98" t="s">
        <v>462</v>
      </c>
      <c r="D95" s="98" t="s">
        <v>463</v>
      </c>
      <c r="E95" s="70"/>
      <c r="F95" s="70"/>
    </row>
    <row r="96" ht="16.5" customHeight="1">
      <c r="A96" s="70" t="s">
        <v>464</v>
      </c>
      <c r="B96" s="98" t="s">
        <v>465</v>
      </c>
      <c r="C96" s="98" t="s">
        <v>466</v>
      </c>
      <c r="D96" s="98" t="s">
        <v>467</v>
      </c>
      <c r="E96" s="70"/>
      <c r="F96" s="70"/>
    </row>
    <row r="97" ht="16.5" customHeight="1">
      <c r="A97" s="70" t="s">
        <v>468</v>
      </c>
      <c r="B97" s="98" t="s">
        <v>469</v>
      </c>
      <c r="C97" s="98" t="s">
        <v>470</v>
      </c>
      <c r="D97" s="98" t="s">
        <v>471</v>
      </c>
      <c r="E97" s="70"/>
      <c r="F97" s="70"/>
    </row>
    <row r="98" ht="16.5" customHeight="1">
      <c r="A98" s="70"/>
      <c r="B98" s="98"/>
      <c r="C98" s="98"/>
      <c r="D98" s="98"/>
      <c r="E98" s="70"/>
      <c r="F98" s="70"/>
    </row>
    <row r="99" ht="16.5" customHeight="1">
      <c r="A99" s="70"/>
      <c r="B99" s="98"/>
      <c r="C99" s="98"/>
      <c r="D99" s="98"/>
      <c r="E99" s="70"/>
      <c r="F99" s="70"/>
    </row>
    <row r="100" ht="16.5" customHeight="1">
      <c r="A100" s="97" t="s">
        <v>472</v>
      </c>
      <c r="B100" s="98"/>
      <c r="C100" s="98"/>
      <c r="D100" s="98"/>
      <c r="E100" s="70"/>
      <c r="F100" s="70"/>
    </row>
    <row r="101" ht="16.5" customHeight="1">
      <c r="A101" s="70"/>
      <c r="B101" s="98"/>
      <c r="C101" s="98"/>
      <c r="D101" s="98"/>
      <c r="E101" s="70"/>
      <c r="F101" s="70"/>
    </row>
    <row r="102" ht="16.5" customHeight="1">
      <c r="A102" s="70" t="s">
        <v>421</v>
      </c>
      <c r="B102" s="98" t="s">
        <v>473</v>
      </c>
      <c r="C102" s="98"/>
      <c r="D102" s="98"/>
      <c r="E102" s="70"/>
      <c r="F102" s="70"/>
    </row>
    <row r="103" ht="16.5" customHeight="1">
      <c r="A103" s="70"/>
      <c r="B103" s="98"/>
      <c r="C103" s="98"/>
      <c r="D103" s="98"/>
      <c r="E103" s="70"/>
      <c r="F103" s="70"/>
    </row>
    <row r="104" ht="16.5" customHeight="1">
      <c r="A104" s="70" t="s">
        <v>474</v>
      </c>
      <c r="B104" s="98" t="s">
        <v>475</v>
      </c>
      <c r="C104" s="98"/>
      <c r="D104" s="98"/>
      <c r="E104" s="70"/>
      <c r="F104" s="70"/>
    </row>
    <row r="105" ht="16.5" customHeight="1">
      <c r="A105" s="70"/>
      <c r="B105" s="98"/>
      <c r="C105" s="98"/>
      <c r="D105" s="98"/>
      <c r="E105" s="70"/>
      <c r="F105" s="70"/>
    </row>
    <row r="106" ht="16.5" customHeight="1">
      <c r="A106" s="99" t="s">
        <v>476</v>
      </c>
      <c r="B106" s="100" t="s">
        <v>477</v>
      </c>
      <c r="C106" s="100" t="s">
        <v>478</v>
      </c>
      <c r="D106" s="100"/>
      <c r="E106" s="70"/>
      <c r="F106" s="70"/>
    </row>
    <row r="107" ht="16.5" customHeight="1">
      <c r="A107" s="70" t="s">
        <v>479</v>
      </c>
      <c r="B107" s="98">
        <v>161.0</v>
      </c>
      <c r="C107" s="98" t="s">
        <v>480</v>
      </c>
      <c r="D107" s="98"/>
      <c r="E107" s="70"/>
      <c r="F107" s="70"/>
    </row>
    <row r="108" ht="16.5" customHeight="1">
      <c r="A108" s="70" t="s">
        <v>481</v>
      </c>
      <c r="B108" s="98">
        <v>163.0</v>
      </c>
      <c r="C108" s="98" t="s">
        <v>482</v>
      </c>
      <c r="D108" s="98"/>
      <c r="E108" s="70"/>
      <c r="F108" s="70"/>
    </row>
    <row r="109" ht="16.5" customHeight="1">
      <c r="A109" s="70" t="s">
        <v>483</v>
      </c>
      <c r="B109" s="98">
        <v>165.0</v>
      </c>
      <c r="C109" s="98" t="s">
        <v>484</v>
      </c>
      <c r="D109" s="98"/>
      <c r="E109" s="70"/>
      <c r="F109" s="70"/>
    </row>
    <row r="110" ht="16.5" customHeight="1">
      <c r="A110" s="70" t="s">
        <v>485</v>
      </c>
      <c r="B110" s="98">
        <v>167.0</v>
      </c>
      <c r="C110" s="98" t="s">
        <v>486</v>
      </c>
      <c r="D110" s="98"/>
      <c r="E110" s="70"/>
      <c r="F110" s="70"/>
    </row>
    <row r="111" ht="16.5" customHeight="1">
      <c r="A111" s="70" t="s">
        <v>487</v>
      </c>
      <c r="B111" s="98">
        <v>169.0</v>
      </c>
      <c r="C111" s="98" t="s">
        <v>488</v>
      </c>
      <c r="D111" s="98"/>
      <c r="E111" s="70"/>
      <c r="F111" s="70"/>
    </row>
    <row r="112" ht="16.5" customHeight="1">
      <c r="A112" s="70" t="s">
        <v>489</v>
      </c>
      <c r="B112" s="98">
        <v>171.0</v>
      </c>
      <c r="C112" s="98" t="s">
        <v>490</v>
      </c>
      <c r="D112" s="98"/>
      <c r="E112" s="70"/>
      <c r="F112" s="70"/>
    </row>
    <row r="113" ht="16.5" customHeight="1">
      <c r="A113" s="70" t="s">
        <v>491</v>
      </c>
      <c r="B113" s="98">
        <v>173.0</v>
      </c>
      <c r="C113" s="98" t="s">
        <v>492</v>
      </c>
      <c r="D113" s="98"/>
      <c r="E113" s="70"/>
      <c r="F113" s="70"/>
    </row>
    <row r="114" ht="16.5" customHeight="1">
      <c r="A114" s="70" t="s">
        <v>493</v>
      </c>
      <c r="B114" s="98">
        <v>175.0</v>
      </c>
      <c r="C114" s="98" t="s">
        <v>494</v>
      </c>
      <c r="D114" s="98"/>
      <c r="E114" s="70"/>
      <c r="F114" s="70"/>
    </row>
    <row r="115" ht="16.5" customHeight="1">
      <c r="A115" s="70" t="s">
        <v>495</v>
      </c>
      <c r="B115" s="98">
        <v>177.0</v>
      </c>
      <c r="C115" s="98" t="s">
        <v>496</v>
      </c>
      <c r="D115" s="98"/>
      <c r="E115" s="70"/>
      <c r="F115" s="70"/>
    </row>
    <row r="116" ht="16.5" customHeight="1">
      <c r="A116" s="70" t="s">
        <v>497</v>
      </c>
      <c r="B116" s="98">
        <v>179.0</v>
      </c>
      <c r="C116" s="98" t="s">
        <v>498</v>
      </c>
      <c r="D116" s="98"/>
      <c r="E116" s="70"/>
      <c r="F116" s="70"/>
    </row>
    <row r="117" ht="16.5" customHeight="1">
      <c r="A117" s="70" t="s">
        <v>499</v>
      </c>
      <c r="B117" s="98">
        <v>181.0</v>
      </c>
      <c r="C117" s="98" t="s">
        <v>500</v>
      </c>
      <c r="D117" s="98"/>
      <c r="E117" s="70"/>
      <c r="F117" s="70"/>
    </row>
    <row r="118" ht="16.5" customHeight="1">
      <c r="A118" s="70" t="s">
        <v>501</v>
      </c>
      <c r="B118" s="98">
        <v>183.0</v>
      </c>
      <c r="C118" s="98" t="s">
        <v>502</v>
      </c>
      <c r="D118" s="98"/>
      <c r="E118" s="70"/>
      <c r="F118" s="70"/>
    </row>
    <row r="119" ht="16.5" customHeight="1">
      <c r="A119" s="70" t="s">
        <v>503</v>
      </c>
      <c r="B119" s="98">
        <v>185.0</v>
      </c>
      <c r="C119" s="98" t="s">
        <v>504</v>
      </c>
      <c r="D119" s="98"/>
      <c r="E119" s="70"/>
      <c r="F119" s="70"/>
    </row>
    <row r="120" ht="16.5" customHeight="1">
      <c r="A120" s="70"/>
      <c r="B120" s="98"/>
      <c r="C120" s="98"/>
      <c r="D120" s="98"/>
      <c r="E120" s="70"/>
      <c r="F120" s="70"/>
    </row>
    <row r="121" ht="16.5" customHeight="1">
      <c r="A121" s="70" t="s">
        <v>505</v>
      </c>
      <c r="B121" s="98" t="s">
        <v>506</v>
      </c>
      <c r="C121" s="98"/>
      <c r="D121" s="98"/>
      <c r="E121" s="70"/>
      <c r="F121" s="70"/>
    </row>
    <row r="122" ht="16.5" customHeight="1">
      <c r="A122" s="70"/>
      <c r="B122" s="98"/>
      <c r="C122" s="98"/>
      <c r="D122" s="98"/>
      <c r="E122" s="70"/>
      <c r="F122" s="70"/>
    </row>
    <row r="123" ht="16.5" customHeight="1">
      <c r="A123" s="70"/>
      <c r="B123" s="98"/>
      <c r="C123" s="98"/>
      <c r="D123" s="98"/>
      <c r="E123" s="70"/>
      <c r="F123" s="70"/>
    </row>
    <row r="124" ht="16.5" customHeight="1">
      <c r="A124" s="97" t="s">
        <v>507</v>
      </c>
      <c r="B124" s="98"/>
      <c r="C124" s="98"/>
      <c r="D124" s="98"/>
      <c r="E124" s="70"/>
      <c r="F124" s="70"/>
    </row>
    <row r="125" ht="16.5" customHeight="1">
      <c r="A125" s="70"/>
      <c r="B125" s="98"/>
      <c r="C125" s="98"/>
      <c r="D125" s="98"/>
      <c r="E125" s="70"/>
      <c r="F125" s="70"/>
    </row>
    <row r="126" ht="16.5" customHeight="1">
      <c r="A126" s="70" t="s">
        <v>421</v>
      </c>
      <c r="B126" s="98" t="s">
        <v>508</v>
      </c>
      <c r="C126" s="98"/>
      <c r="D126" s="98"/>
      <c r="E126" s="70"/>
      <c r="F126" s="70"/>
    </row>
    <row r="127" ht="16.5" customHeight="1">
      <c r="A127" s="70"/>
      <c r="B127" s="98"/>
      <c r="C127" s="98"/>
      <c r="D127" s="98"/>
      <c r="E127" s="70"/>
      <c r="F127" s="70"/>
    </row>
    <row r="128" ht="16.5" customHeight="1">
      <c r="A128" s="99" t="s">
        <v>476</v>
      </c>
      <c r="B128" s="100" t="s">
        <v>477</v>
      </c>
      <c r="C128" s="100" t="s">
        <v>478</v>
      </c>
      <c r="D128" s="100"/>
      <c r="E128" s="70"/>
      <c r="F128" s="70"/>
    </row>
    <row r="129" ht="16.5" customHeight="1">
      <c r="A129" s="70" t="s">
        <v>481</v>
      </c>
      <c r="B129" s="98">
        <v>187.0</v>
      </c>
      <c r="C129" s="98" t="s">
        <v>509</v>
      </c>
      <c r="D129" s="98"/>
      <c r="E129" s="70"/>
      <c r="F129" s="70"/>
    </row>
    <row r="130" ht="16.5" customHeight="1">
      <c r="A130" s="70" t="s">
        <v>510</v>
      </c>
      <c r="B130" s="98">
        <v>189.0</v>
      </c>
      <c r="C130" s="98" t="s">
        <v>511</v>
      </c>
      <c r="D130" s="98"/>
      <c r="E130" s="70"/>
      <c r="F130" s="70"/>
    </row>
    <row r="131" ht="16.5" customHeight="1">
      <c r="A131" s="70" t="s">
        <v>512</v>
      </c>
      <c r="B131" s="98">
        <v>191.0</v>
      </c>
      <c r="C131" s="98" t="s">
        <v>513</v>
      </c>
      <c r="D131" s="98"/>
      <c r="E131" s="70"/>
      <c r="F131" s="70"/>
    </row>
    <row r="132" ht="16.5" customHeight="1">
      <c r="A132" s="70" t="s">
        <v>514</v>
      </c>
      <c r="B132" s="98">
        <v>193.0</v>
      </c>
      <c r="C132" s="98" t="s">
        <v>515</v>
      </c>
      <c r="D132" s="98"/>
      <c r="E132" s="70"/>
      <c r="F132" s="70"/>
    </row>
    <row r="133" ht="16.5" customHeight="1">
      <c r="A133" s="70" t="s">
        <v>516</v>
      </c>
      <c r="B133" s="98">
        <v>195.0</v>
      </c>
      <c r="C133" s="98" t="s">
        <v>517</v>
      </c>
      <c r="D133" s="98"/>
      <c r="E133" s="70"/>
      <c r="F133" s="70"/>
    </row>
    <row r="134" ht="16.5" customHeight="1">
      <c r="A134" s="70" t="s">
        <v>518</v>
      </c>
      <c r="B134" s="98">
        <v>197.0</v>
      </c>
      <c r="C134" s="98" t="s">
        <v>519</v>
      </c>
      <c r="D134" s="98"/>
      <c r="E134" s="70"/>
      <c r="F134" s="70"/>
    </row>
    <row r="135" ht="16.5" customHeight="1">
      <c r="A135" s="70" t="s">
        <v>520</v>
      </c>
      <c r="B135" s="98">
        <v>199.0</v>
      </c>
      <c r="C135" s="98" t="s">
        <v>521</v>
      </c>
      <c r="D135" s="98"/>
      <c r="E135" s="70"/>
      <c r="F135" s="70"/>
    </row>
    <row r="136" ht="16.5" customHeight="1">
      <c r="A136" s="70" t="s">
        <v>522</v>
      </c>
      <c r="B136" s="98">
        <v>201.0</v>
      </c>
      <c r="C136" s="98" t="s">
        <v>523</v>
      </c>
      <c r="D136" s="98"/>
      <c r="E136" s="70"/>
      <c r="F136" s="70"/>
    </row>
    <row r="137" ht="16.5" customHeight="1">
      <c r="A137" s="70" t="s">
        <v>524</v>
      </c>
      <c r="B137" s="98">
        <v>203.0</v>
      </c>
      <c r="C137" s="98" t="s">
        <v>525</v>
      </c>
      <c r="D137" s="98"/>
      <c r="E137" s="70"/>
      <c r="F137" s="70"/>
    </row>
    <row r="138" ht="16.5" customHeight="1">
      <c r="A138" s="70" t="s">
        <v>526</v>
      </c>
      <c r="B138" s="98">
        <v>205.0</v>
      </c>
      <c r="C138" s="98" t="s">
        <v>527</v>
      </c>
      <c r="D138" s="98"/>
      <c r="E138" s="70"/>
      <c r="F138" s="70"/>
    </row>
    <row r="139" ht="16.5" customHeight="1">
      <c r="A139" s="70" t="s">
        <v>528</v>
      </c>
      <c r="B139" s="98">
        <v>207.0</v>
      </c>
      <c r="C139" s="98" t="s">
        <v>529</v>
      </c>
      <c r="D139" s="98"/>
      <c r="E139" s="70"/>
      <c r="F139" s="70"/>
    </row>
    <row r="140" ht="16.5" customHeight="1">
      <c r="A140" s="70" t="s">
        <v>530</v>
      </c>
      <c r="B140" s="98">
        <v>209.0</v>
      </c>
      <c r="C140" s="98" t="s">
        <v>531</v>
      </c>
      <c r="D140" s="98"/>
      <c r="E140" s="70"/>
      <c r="F140" s="70"/>
    </row>
    <row r="141" ht="16.5" customHeight="1">
      <c r="A141" s="70" t="s">
        <v>532</v>
      </c>
      <c r="B141" s="98">
        <v>211.0</v>
      </c>
      <c r="C141" s="98" t="s">
        <v>533</v>
      </c>
      <c r="D141" s="98"/>
      <c r="E141" s="70"/>
      <c r="F141" s="70"/>
    </row>
    <row r="142" ht="16.5" customHeight="1">
      <c r="A142" s="70" t="s">
        <v>534</v>
      </c>
      <c r="B142" s="98" t="s">
        <v>535</v>
      </c>
      <c r="C142" s="98" t="s">
        <v>536</v>
      </c>
      <c r="D142" s="98"/>
      <c r="E142" s="70"/>
      <c r="F142" s="70"/>
    </row>
    <row r="143" ht="16.5" customHeight="1">
      <c r="A143" s="70" t="s">
        <v>501</v>
      </c>
      <c r="B143" s="98" t="s">
        <v>537</v>
      </c>
      <c r="C143" s="98" t="s">
        <v>538</v>
      </c>
      <c r="D143" s="98"/>
      <c r="E143" s="70"/>
      <c r="F143" s="70"/>
    </row>
    <row r="144" ht="16.5" customHeight="1">
      <c r="A144" s="70"/>
      <c r="B144" s="98"/>
      <c r="C144" s="98"/>
      <c r="D144" s="98"/>
      <c r="E144" s="70"/>
      <c r="F144" s="70"/>
    </row>
    <row r="145" ht="16.5" customHeight="1">
      <c r="A145" s="70" t="s">
        <v>505</v>
      </c>
      <c r="B145" s="98" t="s">
        <v>539</v>
      </c>
      <c r="C145" s="98"/>
      <c r="D145" s="98"/>
      <c r="E145" s="70"/>
      <c r="F145" s="70"/>
    </row>
    <row r="146" ht="16.5" customHeight="1">
      <c r="A146" s="70"/>
      <c r="B146" s="98"/>
      <c r="C146" s="98"/>
      <c r="D146" s="98"/>
      <c r="E146" s="70"/>
      <c r="F146" s="70"/>
    </row>
    <row r="147" ht="16.5" customHeight="1">
      <c r="A147" s="70"/>
      <c r="B147" s="98"/>
      <c r="C147" s="98"/>
      <c r="D147" s="98"/>
      <c r="E147" s="70"/>
      <c r="F147" s="70"/>
    </row>
    <row r="148" ht="16.5" customHeight="1">
      <c r="A148" s="97" t="s">
        <v>540</v>
      </c>
      <c r="B148" s="98"/>
      <c r="C148" s="98"/>
      <c r="D148" s="98"/>
      <c r="E148" s="70"/>
      <c r="F148" s="70"/>
    </row>
    <row r="149" ht="16.5" customHeight="1">
      <c r="A149" s="70"/>
      <c r="B149" s="98"/>
      <c r="C149" s="98"/>
      <c r="D149" s="98"/>
      <c r="E149" s="70"/>
      <c r="F149" s="70"/>
    </row>
    <row r="150" ht="16.5" customHeight="1">
      <c r="A150" s="70" t="s">
        <v>421</v>
      </c>
      <c r="B150" s="98" t="s">
        <v>541</v>
      </c>
      <c r="C150" s="98"/>
      <c r="D150" s="98"/>
      <c r="E150" s="70"/>
      <c r="F150" s="70"/>
    </row>
    <row r="151" ht="16.5" customHeight="1">
      <c r="A151" s="70"/>
      <c r="B151" s="98"/>
      <c r="C151" s="98"/>
      <c r="D151" s="98"/>
      <c r="E151" s="70"/>
      <c r="F151" s="70"/>
    </row>
    <row r="152" ht="16.5" customHeight="1">
      <c r="A152" s="99" t="s">
        <v>542</v>
      </c>
      <c r="B152" s="100" t="s">
        <v>477</v>
      </c>
      <c r="C152" s="100" t="s">
        <v>543</v>
      </c>
      <c r="D152" s="100"/>
      <c r="E152" s="70"/>
      <c r="F152" s="70"/>
    </row>
    <row r="153" ht="16.5" customHeight="1">
      <c r="A153" s="70" t="s">
        <v>544</v>
      </c>
      <c r="B153" s="98">
        <v>215.0</v>
      </c>
      <c r="C153" s="98" t="s">
        <v>545</v>
      </c>
      <c r="D153" s="98"/>
      <c r="E153" s="70"/>
      <c r="F153" s="70"/>
    </row>
    <row r="154" ht="16.5" customHeight="1">
      <c r="A154" s="70" t="s">
        <v>546</v>
      </c>
      <c r="B154" s="98">
        <v>217.0</v>
      </c>
      <c r="C154" s="98" t="s">
        <v>547</v>
      </c>
      <c r="D154" s="98"/>
      <c r="E154" s="70"/>
      <c r="F154" s="70"/>
    </row>
    <row r="155" ht="16.5" customHeight="1">
      <c r="A155" s="70" t="s">
        <v>548</v>
      </c>
      <c r="B155" s="98">
        <v>219.0</v>
      </c>
      <c r="C155" s="98" t="s">
        <v>549</v>
      </c>
      <c r="D155" s="98"/>
      <c r="E155" s="70"/>
      <c r="F155" s="70"/>
    </row>
    <row r="156" ht="16.5" customHeight="1">
      <c r="A156" s="70" t="s">
        <v>550</v>
      </c>
      <c r="B156" s="98">
        <v>221.0</v>
      </c>
      <c r="C156" s="98" t="s">
        <v>551</v>
      </c>
      <c r="D156" s="98"/>
      <c r="E156" s="70"/>
      <c r="F156" s="70"/>
    </row>
    <row r="157" ht="16.5" customHeight="1">
      <c r="A157" s="70"/>
      <c r="B157" s="98"/>
      <c r="C157" s="98"/>
      <c r="D157" s="98"/>
      <c r="E157" s="70"/>
      <c r="F157" s="70"/>
    </row>
    <row r="158" ht="16.5" customHeight="1">
      <c r="A158" s="70"/>
      <c r="B158" s="98"/>
      <c r="C158" s="98"/>
      <c r="D158" s="98"/>
      <c r="E158" s="70"/>
      <c r="F158" s="70"/>
    </row>
    <row r="159" ht="16.5" customHeight="1">
      <c r="A159" s="97" t="s">
        <v>552</v>
      </c>
      <c r="B159" s="98"/>
      <c r="C159" s="98"/>
      <c r="D159" s="98"/>
      <c r="E159" s="70"/>
      <c r="F159" s="70"/>
    </row>
    <row r="160" ht="16.5" customHeight="1">
      <c r="A160" s="70"/>
      <c r="B160" s="98"/>
      <c r="C160" s="98"/>
      <c r="D160" s="98"/>
      <c r="E160" s="70"/>
      <c r="F160" s="70"/>
    </row>
    <row r="161" ht="16.5" customHeight="1">
      <c r="A161" s="99" t="s">
        <v>553</v>
      </c>
      <c r="B161" s="100" t="s">
        <v>365</v>
      </c>
      <c r="C161" s="100"/>
      <c r="D161" s="100"/>
      <c r="E161" s="70"/>
      <c r="F161" s="70"/>
    </row>
    <row r="162" ht="16.5" customHeight="1">
      <c r="A162" s="70" t="s">
        <v>554</v>
      </c>
      <c r="B162" s="98" t="s">
        <v>555</v>
      </c>
      <c r="C162" s="98"/>
      <c r="D162" s="98"/>
      <c r="E162" s="70"/>
      <c r="F162" s="70"/>
    </row>
    <row r="163" ht="16.5" customHeight="1">
      <c r="A163" s="70" t="s">
        <v>556</v>
      </c>
      <c r="B163" s="98" t="s">
        <v>557</v>
      </c>
      <c r="C163" s="98"/>
      <c r="D163" s="98"/>
      <c r="E163" s="70"/>
      <c r="F163" s="70"/>
    </row>
    <row r="164" ht="16.5" customHeight="1">
      <c r="A164" s="70" t="s">
        <v>558</v>
      </c>
      <c r="B164" s="98" t="s">
        <v>559</v>
      </c>
      <c r="C164" s="98"/>
      <c r="D164" s="98"/>
      <c r="E164" s="70"/>
      <c r="F164" s="70"/>
    </row>
    <row r="165" ht="16.5" customHeight="1">
      <c r="A165" s="70" t="s">
        <v>560</v>
      </c>
      <c r="B165" s="98" t="s">
        <v>561</v>
      </c>
      <c r="C165" s="98"/>
      <c r="D165" s="98"/>
      <c r="E165" s="70"/>
      <c r="F165" s="70"/>
    </row>
    <row r="166" ht="16.5" customHeight="1">
      <c r="A166" s="70" t="s">
        <v>562</v>
      </c>
      <c r="B166" s="98" t="s">
        <v>563</v>
      </c>
      <c r="C166" s="98"/>
      <c r="D166" s="98"/>
      <c r="E166" s="70"/>
      <c r="F166" s="70"/>
    </row>
    <row r="167" ht="16.5" customHeight="1">
      <c r="A167" s="70" t="s">
        <v>564</v>
      </c>
      <c r="B167" s="98" t="s">
        <v>565</v>
      </c>
      <c r="C167" s="98"/>
      <c r="D167" s="98"/>
      <c r="E167" s="70"/>
      <c r="F167" s="70"/>
    </row>
    <row r="168" ht="16.5" customHeight="1">
      <c r="A168" s="72" t="s">
        <v>566</v>
      </c>
      <c r="B168" s="70"/>
      <c r="C168" s="70"/>
      <c r="D168" s="70"/>
      <c r="E168" s="70"/>
      <c r="F168" s="70"/>
    </row>
    <row r="169" ht="16.5" customHeight="1">
      <c r="A169" s="70"/>
      <c r="B169" s="70"/>
      <c r="C169" s="70"/>
      <c r="D169" s="70"/>
      <c r="E169" s="70"/>
      <c r="F169" s="70"/>
    </row>
    <row r="170" ht="16.5" customHeight="1">
      <c r="A170" s="97" t="s">
        <v>439</v>
      </c>
      <c r="B170" s="98" t="s">
        <v>567</v>
      </c>
      <c r="C170" s="98"/>
      <c r="D170" s="98"/>
      <c r="E170" s="98"/>
      <c r="F170" s="98"/>
      <c r="G170" s="101"/>
      <c r="H170" s="101"/>
      <c r="I170" s="101"/>
    </row>
    <row r="171" ht="16.5" customHeight="1">
      <c r="A171" s="70"/>
      <c r="B171" s="98"/>
      <c r="C171" s="98"/>
      <c r="D171" s="98"/>
      <c r="E171" s="98"/>
      <c r="F171" s="98"/>
      <c r="G171" s="101"/>
      <c r="H171" s="101"/>
      <c r="I171" s="101"/>
    </row>
    <row r="172" ht="16.5" customHeight="1">
      <c r="A172" s="73" t="s">
        <v>379</v>
      </c>
      <c r="B172" s="102" t="s">
        <v>380</v>
      </c>
      <c r="C172" s="102" t="s">
        <v>257</v>
      </c>
      <c r="D172" s="102"/>
      <c r="E172" s="102"/>
      <c r="F172" s="102"/>
      <c r="G172" s="102"/>
      <c r="H172" s="102"/>
      <c r="I172" s="102"/>
    </row>
    <row r="173" ht="16.5" customHeight="1">
      <c r="A173" s="97">
        <v>1.0</v>
      </c>
      <c r="B173" s="98" t="s">
        <v>568</v>
      </c>
      <c r="C173" s="98" t="s">
        <v>569</v>
      </c>
      <c r="D173" s="98"/>
      <c r="E173" s="98"/>
      <c r="F173" s="98"/>
      <c r="G173" s="101"/>
      <c r="H173" s="101"/>
      <c r="I173" s="101"/>
    </row>
    <row r="174" ht="16.5" customHeight="1">
      <c r="A174" s="97">
        <v>2.0</v>
      </c>
      <c r="B174" s="98" t="s">
        <v>570</v>
      </c>
      <c r="C174" s="98" t="s">
        <v>571</v>
      </c>
      <c r="D174" s="98"/>
      <c r="E174" s="98"/>
      <c r="F174" s="98"/>
      <c r="G174" s="101"/>
      <c r="H174" s="101"/>
      <c r="I174" s="101"/>
    </row>
    <row r="175" ht="16.5" customHeight="1">
      <c r="A175" s="97">
        <v>3.0</v>
      </c>
      <c r="B175" s="98" t="s">
        <v>572</v>
      </c>
      <c r="C175" s="98" t="s">
        <v>573</v>
      </c>
      <c r="D175" s="98"/>
      <c r="E175" s="98"/>
      <c r="F175" s="98"/>
      <c r="G175" s="101"/>
      <c r="H175" s="101"/>
      <c r="I175" s="101"/>
    </row>
    <row r="176" ht="16.5" customHeight="1">
      <c r="A176" s="97">
        <v>4.0</v>
      </c>
      <c r="B176" s="98" t="s">
        <v>574</v>
      </c>
      <c r="C176" s="98" t="s">
        <v>575</v>
      </c>
      <c r="D176" s="98"/>
      <c r="E176" s="98"/>
      <c r="F176" s="98"/>
      <c r="G176" s="101"/>
      <c r="H176" s="101"/>
      <c r="I176" s="101"/>
    </row>
    <row r="177" ht="16.5" customHeight="1">
      <c r="A177" s="97">
        <v>5.0</v>
      </c>
      <c r="B177" s="98" t="s">
        <v>576</v>
      </c>
      <c r="C177" s="98" t="s">
        <v>577</v>
      </c>
      <c r="D177" s="98"/>
      <c r="E177" s="98"/>
      <c r="F177" s="98"/>
      <c r="G177" s="101"/>
      <c r="H177" s="101"/>
      <c r="I177" s="101"/>
    </row>
    <row r="178" ht="16.5" customHeight="1">
      <c r="A178" s="97">
        <v>6.0</v>
      </c>
      <c r="B178" s="98" t="s">
        <v>578</v>
      </c>
      <c r="C178" s="98" t="s">
        <v>579</v>
      </c>
      <c r="D178" s="98"/>
      <c r="E178" s="98"/>
      <c r="F178" s="98"/>
      <c r="G178" s="101"/>
      <c r="H178" s="101"/>
      <c r="I178" s="101"/>
    </row>
    <row r="179" ht="16.5" customHeight="1">
      <c r="A179" s="70"/>
      <c r="B179" s="98"/>
      <c r="C179" s="98"/>
      <c r="D179" s="98"/>
      <c r="E179" s="98"/>
      <c r="F179" s="98"/>
      <c r="G179" s="101"/>
      <c r="H179" s="101"/>
      <c r="I179" s="101"/>
    </row>
    <row r="180" ht="16.5" customHeight="1">
      <c r="A180" s="70"/>
      <c r="B180" s="98"/>
      <c r="C180" s="98"/>
      <c r="D180" s="98"/>
      <c r="E180" s="98"/>
      <c r="F180" s="98"/>
      <c r="G180" s="101"/>
      <c r="H180" s="101"/>
      <c r="I180" s="101"/>
    </row>
    <row r="181" ht="16.5" customHeight="1">
      <c r="A181" s="97" t="s">
        <v>580</v>
      </c>
      <c r="B181" s="98"/>
      <c r="C181" s="98"/>
      <c r="D181" s="98"/>
      <c r="E181" s="98"/>
      <c r="F181" s="98"/>
      <c r="G181" s="101"/>
      <c r="H181" s="101"/>
      <c r="I181" s="101"/>
    </row>
    <row r="182" ht="16.5" customHeight="1">
      <c r="A182" s="97" t="s">
        <v>581</v>
      </c>
      <c r="B182" s="98" t="s">
        <v>582</v>
      </c>
      <c r="C182" s="98"/>
      <c r="D182" s="98"/>
      <c r="E182" s="98"/>
      <c r="F182" s="98"/>
      <c r="G182" s="101"/>
      <c r="H182" s="101"/>
      <c r="I182" s="101"/>
    </row>
    <row r="183" ht="16.5" customHeight="1">
      <c r="A183" s="97" t="s">
        <v>583</v>
      </c>
      <c r="B183" s="98" t="s">
        <v>584</v>
      </c>
      <c r="C183" s="98"/>
      <c r="D183" s="98"/>
      <c r="E183" s="98"/>
      <c r="F183" s="98"/>
      <c r="G183" s="101"/>
      <c r="H183" s="101"/>
      <c r="I183" s="101"/>
    </row>
    <row r="184" ht="16.5" customHeight="1">
      <c r="A184" s="97" t="s">
        <v>585</v>
      </c>
      <c r="B184" s="98" t="s">
        <v>586</v>
      </c>
      <c r="C184" s="98"/>
      <c r="D184" s="98"/>
      <c r="E184" s="98"/>
      <c r="F184" s="98"/>
      <c r="G184" s="101"/>
      <c r="H184" s="101"/>
      <c r="I184" s="101"/>
    </row>
    <row r="185" ht="16.5" customHeight="1">
      <c r="A185" s="97" t="s">
        <v>587</v>
      </c>
      <c r="B185" s="98" t="s">
        <v>588</v>
      </c>
      <c r="C185" s="98"/>
      <c r="D185" s="98"/>
      <c r="E185" s="98"/>
      <c r="F185" s="98"/>
      <c r="G185" s="101"/>
      <c r="H185" s="101"/>
      <c r="I185" s="101"/>
    </row>
    <row r="186" ht="16.5" customHeight="1">
      <c r="A186" s="70"/>
      <c r="B186" s="98"/>
      <c r="C186" s="98"/>
      <c r="D186" s="98"/>
      <c r="E186" s="98"/>
      <c r="F186" s="98"/>
      <c r="G186" s="101"/>
      <c r="H186" s="101"/>
      <c r="I186" s="101"/>
    </row>
    <row r="187" ht="16.5" customHeight="1">
      <c r="A187" s="70"/>
      <c r="B187" s="98"/>
      <c r="C187" s="98"/>
      <c r="D187" s="98"/>
      <c r="E187" s="98"/>
      <c r="F187" s="98"/>
      <c r="G187" s="101"/>
      <c r="H187" s="101"/>
      <c r="I187" s="101"/>
    </row>
    <row r="188" ht="16.5" customHeight="1">
      <c r="A188" s="97" t="s">
        <v>589</v>
      </c>
      <c r="B188" s="98"/>
      <c r="C188" s="98"/>
      <c r="D188" s="98"/>
      <c r="E188" s="98"/>
      <c r="F188" s="98"/>
      <c r="G188" s="101"/>
      <c r="H188" s="101"/>
      <c r="I188" s="101"/>
    </row>
    <row r="189" ht="16.5" customHeight="1">
      <c r="A189" s="73" t="s">
        <v>590</v>
      </c>
      <c r="B189" s="102" t="s">
        <v>591</v>
      </c>
      <c r="C189" s="102" t="s">
        <v>592</v>
      </c>
      <c r="D189" s="102" t="s">
        <v>593</v>
      </c>
      <c r="E189" s="102" t="s">
        <v>594</v>
      </c>
      <c r="F189" s="102" t="s">
        <v>595</v>
      </c>
      <c r="G189" s="102" t="s">
        <v>596</v>
      </c>
      <c r="H189" s="102" t="s">
        <v>597</v>
      </c>
      <c r="I189" s="102" t="s">
        <v>598</v>
      </c>
    </row>
    <row r="190" ht="16.5" customHeight="1">
      <c r="A190" s="70" t="s">
        <v>599</v>
      </c>
      <c r="B190" s="98" t="s">
        <v>600</v>
      </c>
      <c r="C190" s="98" t="s">
        <v>601</v>
      </c>
      <c r="D190" s="98" t="s">
        <v>602</v>
      </c>
      <c r="E190" s="98" t="s">
        <v>603</v>
      </c>
      <c r="F190" s="98" t="s">
        <v>599</v>
      </c>
      <c r="G190" s="98" t="s">
        <v>604</v>
      </c>
      <c r="H190" s="98" t="s">
        <v>605</v>
      </c>
      <c r="I190" s="101"/>
    </row>
    <row r="191" ht="16.5" customHeight="1">
      <c r="A191" s="70" t="s">
        <v>599</v>
      </c>
      <c r="B191" s="98" t="s">
        <v>606</v>
      </c>
      <c r="C191" s="98" t="s">
        <v>601</v>
      </c>
      <c r="D191" s="98" t="s">
        <v>607</v>
      </c>
      <c r="E191" s="98" t="s">
        <v>603</v>
      </c>
      <c r="F191" s="98" t="s">
        <v>599</v>
      </c>
      <c r="G191" s="98" t="s">
        <v>604</v>
      </c>
      <c r="H191" s="98" t="s">
        <v>608</v>
      </c>
      <c r="I191" s="101"/>
    </row>
    <row r="192" ht="16.5" customHeight="1">
      <c r="A192" s="70" t="s">
        <v>609</v>
      </c>
      <c r="B192" s="98" t="s">
        <v>600</v>
      </c>
      <c r="C192" s="98" t="s">
        <v>610</v>
      </c>
      <c r="D192" s="98" t="s">
        <v>602</v>
      </c>
      <c r="E192" s="98" t="s">
        <v>603</v>
      </c>
      <c r="F192" s="98" t="s">
        <v>609</v>
      </c>
      <c r="G192" s="98" t="s">
        <v>604</v>
      </c>
      <c r="H192" s="98" t="s">
        <v>611</v>
      </c>
      <c r="I192" s="101"/>
    </row>
    <row r="193" ht="16.5" customHeight="1">
      <c r="A193" s="70" t="s">
        <v>609</v>
      </c>
      <c r="B193" s="98" t="s">
        <v>606</v>
      </c>
      <c r="C193" s="98" t="s">
        <v>610</v>
      </c>
      <c r="D193" s="98" t="s">
        <v>607</v>
      </c>
      <c r="E193" s="98" t="s">
        <v>603</v>
      </c>
      <c r="F193" s="98" t="s">
        <v>609</v>
      </c>
      <c r="G193" s="98" t="s">
        <v>604</v>
      </c>
      <c r="H193" s="98" t="s">
        <v>612</v>
      </c>
      <c r="I193" s="101"/>
    </row>
    <row r="194" ht="16.5" customHeight="1">
      <c r="A194" s="70" t="s">
        <v>613</v>
      </c>
      <c r="B194" s="98" t="s">
        <v>600</v>
      </c>
      <c r="C194" s="98" t="s">
        <v>614</v>
      </c>
      <c r="D194" s="98" t="s">
        <v>602</v>
      </c>
      <c r="E194" s="98" t="s">
        <v>603</v>
      </c>
      <c r="F194" s="98" t="s">
        <v>613</v>
      </c>
      <c r="G194" s="98" t="s">
        <v>604</v>
      </c>
      <c r="H194" s="98" t="s">
        <v>615</v>
      </c>
      <c r="I194" s="101"/>
    </row>
    <row r="195" ht="16.5" customHeight="1">
      <c r="A195" s="70" t="s">
        <v>613</v>
      </c>
      <c r="B195" s="98" t="s">
        <v>606</v>
      </c>
      <c r="C195" s="98" t="s">
        <v>614</v>
      </c>
      <c r="D195" s="98" t="s">
        <v>607</v>
      </c>
      <c r="E195" s="98" t="s">
        <v>603</v>
      </c>
      <c r="F195" s="98" t="s">
        <v>613</v>
      </c>
      <c r="G195" s="98" t="s">
        <v>604</v>
      </c>
      <c r="H195" s="98" t="s">
        <v>616</v>
      </c>
      <c r="I195" s="101"/>
    </row>
    <row r="196" ht="16.5" customHeight="1">
      <c r="A196" s="70" t="s">
        <v>617</v>
      </c>
      <c r="B196" s="98" t="s">
        <v>600</v>
      </c>
      <c r="C196" s="98" t="s">
        <v>618</v>
      </c>
      <c r="D196" s="98" t="s">
        <v>602</v>
      </c>
      <c r="E196" s="98" t="s">
        <v>619</v>
      </c>
      <c r="F196" s="98" t="s">
        <v>620</v>
      </c>
      <c r="G196" s="98" t="s">
        <v>604</v>
      </c>
      <c r="H196" s="98" t="s">
        <v>621</v>
      </c>
      <c r="I196" s="101"/>
    </row>
    <row r="197" ht="16.5" customHeight="1">
      <c r="A197" s="70" t="s">
        <v>617</v>
      </c>
      <c r="B197" s="98" t="s">
        <v>606</v>
      </c>
      <c r="C197" s="98" t="s">
        <v>618</v>
      </c>
      <c r="D197" s="98" t="s">
        <v>607</v>
      </c>
      <c r="E197" s="98" t="s">
        <v>619</v>
      </c>
      <c r="F197" s="98" t="s">
        <v>620</v>
      </c>
      <c r="G197" s="98" t="s">
        <v>604</v>
      </c>
      <c r="H197" s="98" t="s">
        <v>622</v>
      </c>
      <c r="I197" s="101"/>
    </row>
    <row r="198" ht="16.5" customHeight="1">
      <c r="A198" s="70" t="s">
        <v>623</v>
      </c>
      <c r="B198" s="98" t="s">
        <v>600</v>
      </c>
      <c r="C198" s="98" t="s">
        <v>624</v>
      </c>
      <c r="D198" s="98" t="s">
        <v>602</v>
      </c>
      <c r="E198" s="98" t="s">
        <v>619</v>
      </c>
      <c r="F198" s="98" t="s">
        <v>623</v>
      </c>
      <c r="G198" s="98" t="s">
        <v>604</v>
      </c>
      <c r="H198" s="98" t="s">
        <v>625</v>
      </c>
      <c r="I198" s="101"/>
    </row>
    <row r="199" ht="16.5" customHeight="1">
      <c r="A199" s="70" t="s">
        <v>623</v>
      </c>
      <c r="B199" s="98" t="s">
        <v>606</v>
      </c>
      <c r="C199" s="98" t="s">
        <v>624</v>
      </c>
      <c r="D199" s="98" t="s">
        <v>607</v>
      </c>
      <c r="E199" s="98" t="s">
        <v>619</v>
      </c>
      <c r="F199" s="98" t="s">
        <v>623</v>
      </c>
      <c r="G199" s="98" t="s">
        <v>604</v>
      </c>
      <c r="H199" s="98" t="s">
        <v>626</v>
      </c>
      <c r="I199" s="101"/>
    </row>
    <row r="200" ht="16.5" customHeight="1">
      <c r="A200" s="70" t="s">
        <v>627</v>
      </c>
      <c r="B200" s="98" t="s">
        <v>600</v>
      </c>
      <c r="C200" s="98" t="s">
        <v>628</v>
      </c>
      <c r="D200" s="98" t="s">
        <v>602</v>
      </c>
      <c r="E200" s="98" t="s">
        <v>619</v>
      </c>
      <c r="F200" s="98" t="s">
        <v>627</v>
      </c>
      <c r="G200" s="98" t="s">
        <v>604</v>
      </c>
      <c r="H200" s="98" t="s">
        <v>629</v>
      </c>
      <c r="I200" s="101"/>
    </row>
    <row r="201" ht="16.5" customHeight="1">
      <c r="A201" s="70" t="s">
        <v>627</v>
      </c>
      <c r="B201" s="98" t="s">
        <v>606</v>
      </c>
      <c r="C201" s="98" t="s">
        <v>628</v>
      </c>
      <c r="D201" s="98" t="s">
        <v>607</v>
      </c>
      <c r="E201" s="98" t="s">
        <v>619</v>
      </c>
      <c r="F201" s="98" t="s">
        <v>627</v>
      </c>
      <c r="G201" s="98" t="s">
        <v>604</v>
      </c>
      <c r="H201" s="98" t="s">
        <v>630</v>
      </c>
      <c r="I201" s="101"/>
    </row>
    <row r="202" ht="16.5" customHeight="1">
      <c r="A202" s="70" t="s">
        <v>631</v>
      </c>
      <c r="B202" s="98" t="s">
        <v>600</v>
      </c>
      <c r="C202" s="98" t="s">
        <v>632</v>
      </c>
      <c r="D202" s="98" t="s">
        <v>602</v>
      </c>
      <c r="E202" s="98" t="s">
        <v>619</v>
      </c>
      <c r="F202" s="98" t="s">
        <v>631</v>
      </c>
      <c r="G202" s="98" t="s">
        <v>604</v>
      </c>
      <c r="H202" s="98" t="s">
        <v>633</v>
      </c>
      <c r="I202" s="101"/>
    </row>
    <row r="203" ht="16.5" customHeight="1">
      <c r="A203" s="70" t="s">
        <v>631</v>
      </c>
      <c r="B203" s="98" t="s">
        <v>606</v>
      </c>
      <c r="C203" s="98" t="s">
        <v>632</v>
      </c>
      <c r="D203" s="98" t="s">
        <v>607</v>
      </c>
      <c r="E203" s="98" t="s">
        <v>619</v>
      </c>
      <c r="F203" s="98" t="s">
        <v>631</v>
      </c>
      <c r="G203" s="98" t="s">
        <v>604</v>
      </c>
      <c r="H203" s="98" t="s">
        <v>634</v>
      </c>
      <c r="I203" s="101"/>
    </row>
    <row r="204" ht="16.5" customHeight="1">
      <c r="A204" s="70" t="s">
        <v>503</v>
      </c>
      <c r="B204" s="98" t="s">
        <v>600</v>
      </c>
      <c r="C204" s="98" t="s">
        <v>635</v>
      </c>
      <c r="D204" s="98" t="s">
        <v>602</v>
      </c>
      <c r="E204" s="98" t="s">
        <v>603</v>
      </c>
      <c r="F204" s="98" t="s">
        <v>503</v>
      </c>
      <c r="G204" s="98" t="s">
        <v>636</v>
      </c>
      <c r="H204" s="98" t="s">
        <v>637</v>
      </c>
      <c r="I204" s="103" t="s">
        <v>638</v>
      </c>
    </row>
    <row r="205" ht="16.5" customHeight="1">
      <c r="A205" s="70" t="s">
        <v>503</v>
      </c>
      <c r="B205" s="98" t="s">
        <v>606</v>
      </c>
      <c r="C205" s="98" t="s">
        <v>639</v>
      </c>
      <c r="D205" s="98" t="s">
        <v>607</v>
      </c>
      <c r="E205" s="98" t="s">
        <v>603</v>
      </c>
      <c r="F205" s="98" t="s">
        <v>503</v>
      </c>
      <c r="G205" s="98" t="s">
        <v>636</v>
      </c>
      <c r="H205" s="98" t="s">
        <v>640</v>
      </c>
      <c r="I205" s="103" t="s">
        <v>641</v>
      </c>
    </row>
    <row r="206" ht="16.5" customHeight="1">
      <c r="A206" s="70" t="s">
        <v>642</v>
      </c>
      <c r="B206" s="98" t="s">
        <v>600</v>
      </c>
      <c r="C206" s="98" t="s">
        <v>643</v>
      </c>
      <c r="D206" s="98" t="s">
        <v>602</v>
      </c>
      <c r="E206" s="98" t="s">
        <v>619</v>
      </c>
      <c r="F206" s="98" t="s">
        <v>642</v>
      </c>
      <c r="G206" s="98" t="s">
        <v>644</v>
      </c>
      <c r="H206" s="98" t="s">
        <v>645</v>
      </c>
      <c r="I206" s="101"/>
    </row>
    <row r="207" ht="16.5" customHeight="1">
      <c r="A207" s="70" t="s">
        <v>642</v>
      </c>
      <c r="B207" s="98" t="s">
        <v>606</v>
      </c>
      <c r="C207" s="98" t="s">
        <v>646</v>
      </c>
      <c r="D207" s="98" t="s">
        <v>607</v>
      </c>
      <c r="E207" s="98" t="s">
        <v>619</v>
      </c>
      <c r="F207" s="98" t="s">
        <v>642</v>
      </c>
      <c r="G207" s="98" t="s">
        <v>604</v>
      </c>
      <c r="H207" s="98" t="s">
        <v>647</v>
      </c>
      <c r="I207" s="101"/>
    </row>
    <row r="208" ht="16.5" customHeight="1">
      <c r="A208" s="70" t="s">
        <v>648</v>
      </c>
      <c r="B208" s="98" t="s">
        <v>600</v>
      </c>
      <c r="C208" s="98" t="s">
        <v>649</v>
      </c>
      <c r="D208" s="98" t="s">
        <v>602</v>
      </c>
      <c r="E208" s="98" t="s">
        <v>603</v>
      </c>
      <c r="F208" s="98" t="s">
        <v>648</v>
      </c>
      <c r="G208" s="98" t="s">
        <v>604</v>
      </c>
      <c r="H208" s="98" t="s">
        <v>650</v>
      </c>
      <c r="I208" s="101"/>
    </row>
    <row r="209" ht="16.5" customHeight="1">
      <c r="A209" s="70" t="s">
        <v>648</v>
      </c>
      <c r="B209" s="98" t="s">
        <v>606</v>
      </c>
      <c r="C209" s="98" t="s">
        <v>649</v>
      </c>
      <c r="D209" s="98" t="s">
        <v>607</v>
      </c>
      <c r="E209" s="98" t="s">
        <v>603</v>
      </c>
      <c r="F209" s="98" t="s">
        <v>648</v>
      </c>
      <c r="G209" s="98" t="s">
        <v>604</v>
      </c>
      <c r="H209" s="98" t="s">
        <v>651</v>
      </c>
      <c r="I209" s="101"/>
    </row>
    <row r="210" ht="16.5" customHeight="1">
      <c r="A210" s="70" t="s">
        <v>652</v>
      </c>
      <c r="B210" s="98" t="s">
        <v>600</v>
      </c>
      <c r="C210" s="98" t="s">
        <v>653</v>
      </c>
      <c r="D210" s="98" t="s">
        <v>602</v>
      </c>
      <c r="E210" s="98" t="s">
        <v>654</v>
      </c>
      <c r="F210" s="98" t="s">
        <v>655</v>
      </c>
      <c r="G210" s="98" t="s">
        <v>604</v>
      </c>
      <c r="H210" s="98" t="s">
        <v>656</v>
      </c>
      <c r="I210" s="101"/>
    </row>
    <row r="211" ht="16.5" customHeight="1">
      <c r="A211" s="70" t="s">
        <v>652</v>
      </c>
      <c r="B211" s="98" t="s">
        <v>606</v>
      </c>
      <c r="C211" s="98" t="s">
        <v>653</v>
      </c>
      <c r="D211" s="98" t="s">
        <v>607</v>
      </c>
      <c r="E211" s="98" t="s">
        <v>654</v>
      </c>
      <c r="F211" s="98" t="s">
        <v>655</v>
      </c>
      <c r="G211" s="98" t="s">
        <v>604</v>
      </c>
      <c r="H211" s="98" t="s">
        <v>657</v>
      </c>
      <c r="I211" s="101"/>
    </row>
    <row r="212" ht="16.5" customHeight="1">
      <c r="B212" s="101"/>
      <c r="C212" s="101"/>
      <c r="D212" s="101"/>
      <c r="E212" s="101"/>
      <c r="F212" s="101"/>
      <c r="G212" s="101"/>
      <c r="H212" s="101"/>
      <c r="I212" s="101"/>
    </row>
    <row r="213" ht="16.5" customHeight="1">
      <c r="B213" s="101"/>
      <c r="C213" s="101"/>
      <c r="D213" s="101"/>
      <c r="E213" s="101"/>
      <c r="F213" s="101"/>
      <c r="G213" s="101"/>
      <c r="H213" s="101"/>
      <c r="I213" s="101"/>
    </row>
    <row r="214" ht="16.5" customHeight="1">
      <c r="A214" s="72" t="s">
        <v>658</v>
      </c>
      <c r="B214" s="101"/>
      <c r="C214" s="101"/>
      <c r="D214" s="101"/>
      <c r="E214" s="101"/>
      <c r="F214" s="101"/>
      <c r="G214" s="101"/>
      <c r="H214" s="101"/>
      <c r="I214" s="101"/>
    </row>
    <row r="215" ht="16.5" customHeight="1">
      <c r="B215" s="101"/>
      <c r="C215" s="101"/>
      <c r="D215" s="101"/>
      <c r="E215" s="101"/>
      <c r="F215" s="101"/>
      <c r="G215" s="101"/>
      <c r="H215" s="101"/>
      <c r="I215" s="101"/>
    </row>
    <row r="216" ht="16.5" customHeight="1">
      <c r="A216" s="104" t="s">
        <v>659</v>
      </c>
      <c r="B216" s="101" t="s">
        <v>660</v>
      </c>
      <c r="C216" s="101"/>
      <c r="D216" s="101"/>
      <c r="E216" s="101"/>
      <c r="F216" s="101"/>
      <c r="G216" s="101"/>
      <c r="H216" s="101"/>
      <c r="I216" s="101"/>
    </row>
    <row r="217" ht="16.5" customHeight="1">
      <c r="B217" s="101"/>
      <c r="C217" s="101"/>
      <c r="D217" s="101"/>
      <c r="E217" s="101"/>
      <c r="F217" s="101"/>
      <c r="G217" s="101"/>
      <c r="H217" s="101"/>
      <c r="I217" s="101"/>
    </row>
    <row r="218" ht="16.5" customHeight="1">
      <c r="A218" s="73" t="s">
        <v>661</v>
      </c>
      <c r="B218" s="102" t="s">
        <v>662</v>
      </c>
      <c r="C218" s="102" t="s">
        <v>663</v>
      </c>
      <c r="D218" s="102" t="s">
        <v>597</v>
      </c>
      <c r="E218" s="102" t="s">
        <v>664</v>
      </c>
      <c r="F218" s="102" t="s">
        <v>665</v>
      </c>
      <c r="G218" s="101"/>
      <c r="H218" s="101"/>
      <c r="I218" s="101"/>
    </row>
    <row r="219" ht="16.5" customHeight="1">
      <c r="A219" s="104" t="s">
        <v>666</v>
      </c>
      <c r="B219" s="101" t="s">
        <v>600</v>
      </c>
      <c r="C219" s="101" t="s">
        <v>667</v>
      </c>
      <c r="D219" s="101">
        <v>67.0</v>
      </c>
      <c r="E219" s="101" t="s">
        <v>668</v>
      </c>
      <c r="F219" s="101" t="s">
        <v>669</v>
      </c>
      <c r="G219" s="101"/>
      <c r="H219" s="101"/>
      <c r="I219" s="101"/>
    </row>
    <row r="220" ht="16.5" customHeight="1">
      <c r="A220" s="104" t="s">
        <v>670</v>
      </c>
      <c r="B220" s="101" t="s">
        <v>600</v>
      </c>
      <c r="C220" s="101" t="s">
        <v>671</v>
      </c>
      <c r="D220" s="101">
        <v>73.0</v>
      </c>
      <c r="E220" s="101" t="s">
        <v>672</v>
      </c>
      <c r="F220" s="101" t="s">
        <v>673</v>
      </c>
      <c r="G220" s="101"/>
      <c r="H220" s="101"/>
      <c r="I220" s="101"/>
    </row>
    <row r="221" ht="16.5" customHeight="1">
      <c r="A221" s="105" t="s">
        <v>674</v>
      </c>
      <c r="B221" s="106" t="s">
        <v>606</v>
      </c>
      <c r="C221" s="106" t="s">
        <v>667</v>
      </c>
      <c r="D221" s="106">
        <v>149.0</v>
      </c>
      <c r="E221" s="106" t="s">
        <v>675</v>
      </c>
      <c r="F221" s="106" t="s">
        <v>676</v>
      </c>
      <c r="G221" s="101"/>
      <c r="H221" s="101"/>
      <c r="I221" s="101"/>
    </row>
    <row r="222" ht="16.5" customHeight="1">
      <c r="A222" s="104" t="s">
        <v>677</v>
      </c>
      <c r="B222" s="101" t="s">
        <v>606</v>
      </c>
      <c r="C222" s="101" t="s">
        <v>671</v>
      </c>
      <c r="D222" s="101">
        <v>155.0</v>
      </c>
      <c r="E222" s="101" t="s">
        <v>678</v>
      </c>
      <c r="F222" s="101" t="s">
        <v>679</v>
      </c>
      <c r="G222" s="101"/>
      <c r="H222" s="101"/>
      <c r="I222" s="101"/>
    </row>
    <row r="223" ht="16.5" customHeight="1">
      <c r="B223" s="101"/>
      <c r="C223" s="101"/>
      <c r="D223" s="101"/>
      <c r="E223" s="101"/>
      <c r="F223" s="101"/>
      <c r="G223" s="101"/>
      <c r="H223" s="101"/>
      <c r="I223" s="101"/>
    </row>
    <row r="224" ht="16.5" customHeight="1">
      <c r="A224" s="104" t="s">
        <v>680</v>
      </c>
      <c r="B224" s="101" t="s">
        <v>681</v>
      </c>
      <c r="C224" s="101"/>
      <c r="D224" s="101"/>
      <c r="E224" s="101"/>
      <c r="F224" s="101"/>
      <c r="G224" s="101"/>
      <c r="H224" s="101"/>
      <c r="I224" s="101"/>
    </row>
    <row r="225" ht="16.5" customHeight="1">
      <c r="B225" s="101"/>
      <c r="C225" s="101"/>
      <c r="D225" s="101"/>
      <c r="E225" s="101"/>
      <c r="F225" s="101"/>
      <c r="G225" s="101"/>
      <c r="H225" s="101"/>
      <c r="I225" s="101"/>
    </row>
    <row r="226" ht="16.5" customHeight="1">
      <c r="B226" s="101"/>
      <c r="C226" s="101"/>
      <c r="D226" s="101"/>
      <c r="E226" s="101"/>
      <c r="F226" s="101"/>
      <c r="G226" s="101"/>
      <c r="H226" s="101"/>
      <c r="I226" s="101"/>
    </row>
    <row r="227" ht="16.5" customHeight="1">
      <c r="A227" s="72" t="s">
        <v>682</v>
      </c>
      <c r="B227" s="101"/>
      <c r="C227" s="101"/>
      <c r="D227" s="101"/>
      <c r="E227" s="101"/>
      <c r="F227" s="101"/>
      <c r="G227" s="101"/>
      <c r="H227" s="101"/>
      <c r="I227" s="101"/>
    </row>
    <row r="228" ht="16.5" customHeight="1">
      <c r="B228" s="101"/>
      <c r="C228" s="101"/>
      <c r="D228" s="101"/>
      <c r="E228" s="101"/>
      <c r="F228" s="101"/>
      <c r="G228" s="101"/>
      <c r="H228" s="101"/>
      <c r="I228" s="101"/>
    </row>
    <row r="229" ht="16.5" customHeight="1">
      <c r="A229" s="73" t="s">
        <v>683</v>
      </c>
      <c r="B229" s="102" t="s">
        <v>684</v>
      </c>
      <c r="C229" s="102" t="s">
        <v>685</v>
      </c>
      <c r="D229" s="102" t="s">
        <v>381</v>
      </c>
      <c r="E229" s="101"/>
      <c r="F229" s="101"/>
      <c r="G229" s="101"/>
      <c r="H229" s="101"/>
      <c r="I229" s="101"/>
    </row>
    <row r="230" ht="16.5" customHeight="1">
      <c r="A230" s="104" t="s">
        <v>686</v>
      </c>
      <c r="B230" s="101" t="s">
        <v>687</v>
      </c>
      <c r="C230" s="101" t="s">
        <v>688</v>
      </c>
      <c r="D230" s="101" t="s">
        <v>689</v>
      </c>
      <c r="E230" s="101"/>
      <c r="F230" s="101"/>
      <c r="G230" s="101"/>
      <c r="H230" s="101"/>
      <c r="I230" s="101"/>
    </row>
    <row r="231" ht="16.5" customHeight="1">
      <c r="A231" s="104" t="s">
        <v>690</v>
      </c>
      <c r="B231" s="101" t="s">
        <v>691</v>
      </c>
      <c r="C231" s="101" t="s">
        <v>692</v>
      </c>
      <c r="D231" s="101" t="s">
        <v>693</v>
      </c>
      <c r="E231" s="101"/>
      <c r="F231" s="101"/>
      <c r="G231" s="101"/>
      <c r="H231" s="101"/>
      <c r="I231" s="101"/>
    </row>
    <row r="232" ht="16.5" customHeight="1">
      <c r="A232" s="104" t="s">
        <v>694</v>
      </c>
      <c r="B232" s="101" t="s">
        <v>695</v>
      </c>
      <c r="C232" s="101" t="s">
        <v>696</v>
      </c>
      <c r="D232" s="101" t="s">
        <v>697</v>
      </c>
      <c r="E232" s="101"/>
      <c r="F232" s="101"/>
      <c r="G232" s="101"/>
      <c r="H232" s="101"/>
      <c r="I232" s="101"/>
    </row>
    <row r="233" ht="16.5" customHeight="1">
      <c r="B233" s="101"/>
      <c r="C233" s="101"/>
      <c r="D233" s="101"/>
      <c r="E233" s="101"/>
      <c r="F233" s="101"/>
      <c r="G233" s="101"/>
      <c r="H233" s="101"/>
      <c r="I233" s="101"/>
    </row>
    <row r="234" ht="16.5" customHeight="1">
      <c r="B234" s="101"/>
      <c r="C234" s="101"/>
      <c r="D234" s="101"/>
      <c r="E234" s="101"/>
      <c r="F234" s="101"/>
      <c r="G234" s="101"/>
      <c r="H234" s="101"/>
      <c r="I234" s="101"/>
    </row>
    <row r="235" ht="16.5" customHeight="1">
      <c r="A235" s="72" t="s">
        <v>698</v>
      </c>
      <c r="B235" s="101"/>
      <c r="C235" s="101"/>
      <c r="D235" s="101"/>
      <c r="E235" s="101"/>
      <c r="F235" s="101"/>
      <c r="G235" s="101"/>
      <c r="H235" s="101"/>
      <c r="I235" s="101"/>
    </row>
    <row r="236" ht="16.5" customHeight="1">
      <c r="B236" s="101"/>
      <c r="C236" s="101"/>
      <c r="D236" s="101"/>
      <c r="E236" s="101"/>
      <c r="F236" s="101"/>
      <c r="G236" s="101"/>
      <c r="H236" s="101"/>
      <c r="I236" s="101"/>
    </row>
    <row r="237" ht="16.5" customHeight="1">
      <c r="A237" s="104" t="s">
        <v>699</v>
      </c>
      <c r="B237" s="101" t="s">
        <v>700</v>
      </c>
      <c r="C237" s="101"/>
      <c r="D237" s="101"/>
      <c r="E237" s="101"/>
      <c r="F237" s="101"/>
      <c r="G237" s="101"/>
      <c r="H237" s="101"/>
      <c r="I237" s="101"/>
    </row>
    <row r="238" ht="16.5" customHeight="1">
      <c r="A238" s="104" t="s">
        <v>701</v>
      </c>
      <c r="B238" s="101" t="s">
        <v>702</v>
      </c>
      <c r="C238" s="101"/>
      <c r="D238" s="101"/>
      <c r="E238" s="101"/>
      <c r="F238" s="101"/>
      <c r="G238" s="101"/>
      <c r="H238" s="101"/>
      <c r="I238" s="101"/>
    </row>
    <row r="239" ht="16.5" customHeight="1">
      <c r="A239" s="104" t="s">
        <v>703</v>
      </c>
      <c r="B239" s="101" t="s">
        <v>704</v>
      </c>
      <c r="C239" s="101"/>
      <c r="D239" s="101"/>
      <c r="E239" s="101"/>
      <c r="F239" s="101"/>
      <c r="G239" s="101"/>
      <c r="H239" s="101"/>
      <c r="I239" s="101"/>
    </row>
    <row r="240" ht="16.5" customHeight="1">
      <c r="A240" s="104" t="s">
        <v>705</v>
      </c>
      <c r="B240" s="101" t="s">
        <v>706</v>
      </c>
      <c r="C240" s="101"/>
      <c r="D240" s="101"/>
      <c r="E240" s="101"/>
      <c r="F240" s="101"/>
      <c r="G240" s="101"/>
      <c r="H240" s="101"/>
      <c r="I240" s="101"/>
    </row>
    <row r="241" ht="16.5" customHeight="1">
      <c r="A241" s="104" t="s">
        <v>707</v>
      </c>
      <c r="B241" s="101" t="s">
        <v>708</v>
      </c>
      <c r="C241" s="101"/>
      <c r="D241" s="101"/>
      <c r="E241" s="101"/>
      <c r="F241" s="101"/>
      <c r="G241" s="101"/>
      <c r="H241" s="101"/>
      <c r="I241" s="101"/>
    </row>
    <row r="242" ht="16.5" customHeight="1"/>
    <row r="243" ht="16.5" customHeight="1">
      <c r="A243" s="72" t="s">
        <v>709</v>
      </c>
      <c r="B243" s="107"/>
    </row>
    <row r="244" ht="16.5" customHeight="1">
      <c r="A244" s="73" t="s">
        <v>710</v>
      </c>
      <c r="B244" s="102" t="s">
        <v>365</v>
      </c>
    </row>
    <row r="245" ht="16.5" customHeight="1">
      <c r="A245" s="97" t="s">
        <v>711</v>
      </c>
      <c r="B245" s="70" t="s">
        <v>712</v>
      </c>
    </row>
    <row r="246" ht="16.5" customHeight="1">
      <c r="A246" s="108" t="s">
        <v>713</v>
      </c>
      <c r="B246" s="109" t="s">
        <v>714</v>
      </c>
    </row>
    <row r="247" ht="16.5" customHeight="1">
      <c r="A247" s="97" t="s">
        <v>715</v>
      </c>
      <c r="B247" s="70" t="s">
        <v>716</v>
      </c>
    </row>
    <row r="248" ht="16.5" customHeight="1">
      <c r="A248" s="108" t="s">
        <v>717</v>
      </c>
      <c r="B248" s="109" t="s">
        <v>718</v>
      </c>
    </row>
    <row r="249" ht="16.5" customHeight="1">
      <c r="A249" s="97" t="s">
        <v>719</v>
      </c>
      <c r="B249" s="70" t="s">
        <v>720</v>
      </c>
    </row>
    <row r="250" ht="16.5" customHeight="1">
      <c r="A250" s="108" t="s">
        <v>721</v>
      </c>
      <c r="B250" s="109" t="s">
        <v>722</v>
      </c>
    </row>
    <row r="251" ht="16.5" customHeight="1">
      <c r="A251" s="97" t="s">
        <v>723</v>
      </c>
      <c r="B251" s="70" t="s">
        <v>724</v>
      </c>
    </row>
    <row r="252" ht="16.5" customHeight="1">
      <c r="A252" s="108" t="s">
        <v>725</v>
      </c>
      <c r="B252" s="109" t="s">
        <v>726</v>
      </c>
    </row>
    <row r="253" ht="16.5" customHeight="1"/>
    <row r="254" ht="16.5" customHeight="1">
      <c r="A254" s="110" t="s">
        <v>727</v>
      </c>
    </row>
    <row r="255" ht="16.5" customHeight="1">
      <c r="A255" s="73" t="s">
        <v>710</v>
      </c>
      <c r="B255" s="73" t="s">
        <v>365</v>
      </c>
    </row>
    <row r="256" ht="16.5" customHeight="1">
      <c r="A256" s="108" t="s">
        <v>728</v>
      </c>
      <c r="B256" s="109" t="s">
        <v>729</v>
      </c>
    </row>
    <row r="257" ht="16.5" customHeight="1">
      <c r="A257" s="97" t="s">
        <v>730</v>
      </c>
      <c r="B257" s="70" t="s">
        <v>731</v>
      </c>
    </row>
    <row r="258" ht="16.5" customHeight="1">
      <c r="A258" s="108" t="s">
        <v>732</v>
      </c>
      <c r="B258" s="109" t="s">
        <v>733</v>
      </c>
    </row>
    <row r="259" ht="16.5" customHeight="1">
      <c r="A259" s="97" t="s">
        <v>734</v>
      </c>
      <c r="B259" s="70" t="s">
        <v>735</v>
      </c>
    </row>
    <row r="260" ht="16.5" customHeight="1">
      <c r="A260" s="108" t="s">
        <v>736</v>
      </c>
      <c r="B260" s="109" t="s">
        <v>737</v>
      </c>
    </row>
    <row r="261" ht="16.5" customHeight="1">
      <c r="A261" s="97" t="s">
        <v>738</v>
      </c>
      <c r="B261" s="70" t="s">
        <v>739</v>
      </c>
    </row>
    <row r="262" ht="16.5" customHeight="1"/>
    <row r="263" ht="16.5" customHeight="1">
      <c r="A263" s="111" t="s">
        <v>740</v>
      </c>
      <c r="B263" s="111"/>
    </row>
    <row r="264" ht="16.5" customHeight="1"/>
    <row r="265" ht="16.5" customHeight="1">
      <c r="A265" s="112" t="s">
        <v>421</v>
      </c>
      <c r="B265" s="112" t="s">
        <v>741</v>
      </c>
    </row>
    <row r="266" ht="16.5" customHeight="1"/>
    <row r="267" ht="16.5" customHeight="1">
      <c r="A267" s="112" t="s">
        <v>742</v>
      </c>
      <c r="B267" s="112" t="s">
        <v>743</v>
      </c>
    </row>
    <row r="268" ht="16.5" customHeight="1">
      <c r="A268" s="112" t="s">
        <v>744</v>
      </c>
      <c r="B268" s="112" t="s">
        <v>745</v>
      </c>
    </row>
    <row r="269" ht="16.5" customHeight="1"/>
    <row r="270" ht="16.5" customHeight="1">
      <c r="A270" s="112" t="s">
        <v>746</v>
      </c>
      <c r="B270" s="112" t="str">
        <f t="array" ref="B270">SUMPRODUCT((#REF!=$F4)*(#REF!&gt;=DATE(config!$C$4-1,1,1))*(#REF!&lt;=DATE(config!$C$4-1,3,1))*#REF!)</f>
        <v>#REF!</v>
      </c>
    </row>
    <row r="271" ht="16.5" customHeight="1">
      <c r="A271" s="112" t="s">
        <v>747</v>
      </c>
      <c r="B271" s="112" t="s">
        <v>748</v>
      </c>
    </row>
    <row r="272" ht="16.5" customHeight="1">
      <c r="A272" s="112" t="s">
        <v>749</v>
      </c>
      <c r="B272" s="112" t="s">
        <v>750</v>
      </c>
    </row>
    <row r="273" ht="16.5" customHeight="1">
      <c r="A273" s="112" t="s">
        <v>751</v>
      </c>
      <c r="B273" s="112" t="s">
        <v>752</v>
      </c>
    </row>
    <row r="274" ht="16.5" customHeight="1"/>
    <row r="275" ht="16.5" customHeight="1">
      <c r="A275" s="112" t="s">
        <v>753</v>
      </c>
      <c r="B275" s="112" t="s">
        <v>754</v>
      </c>
    </row>
    <row r="276" ht="16.5" customHeight="1"/>
    <row r="277" ht="16.5" customHeight="1">
      <c r="A277" s="112" t="s">
        <v>755</v>
      </c>
      <c r="B277" s="112" t="s">
        <v>756</v>
      </c>
    </row>
    <row r="278" ht="16.5" customHeight="1"/>
    <row r="279" ht="16.5" customHeight="1">
      <c r="A279" s="111" t="s">
        <v>757</v>
      </c>
      <c r="B279" s="111"/>
    </row>
    <row r="280" ht="16.5" customHeight="1"/>
    <row r="281" ht="16.5" customHeight="1">
      <c r="A281" s="112" t="s">
        <v>421</v>
      </c>
      <c r="B281" s="112" t="s">
        <v>758</v>
      </c>
    </row>
    <row r="282" ht="16.5" customHeight="1"/>
    <row r="283" ht="16.5" customHeight="1">
      <c r="A283" s="112" t="s">
        <v>759</v>
      </c>
      <c r="B283" s="112" t="s">
        <v>760</v>
      </c>
    </row>
    <row r="284" ht="16.5" customHeight="1">
      <c r="A284" s="112" t="s">
        <v>761</v>
      </c>
      <c r="B284" s="112" t="s">
        <v>762</v>
      </c>
    </row>
    <row r="285" ht="16.5" customHeight="1">
      <c r="A285" s="112" t="s">
        <v>763</v>
      </c>
      <c r="B285" s="112" t="s">
        <v>764</v>
      </c>
    </row>
    <row r="286" ht="16.5" customHeight="1"/>
    <row r="287" ht="16.5" customHeight="1">
      <c r="A287" s="112" t="s">
        <v>765</v>
      </c>
      <c r="B287" s="112" t="s">
        <v>766</v>
      </c>
    </row>
    <row r="288" ht="16.5" customHeight="1">
      <c r="A288" s="112" t="s">
        <v>767</v>
      </c>
      <c r="B288" s="112" t="s">
        <v>768</v>
      </c>
    </row>
    <row r="289" ht="16.5" customHeight="1"/>
    <row r="290" ht="16.5" customHeight="1">
      <c r="A290" s="112" t="s">
        <v>769</v>
      </c>
      <c r="B290" s="112" t="s">
        <v>770</v>
      </c>
    </row>
    <row r="291" ht="16.5" customHeight="1">
      <c r="B291" s="112" t="s">
        <v>771</v>
      </c>
    </row>
    <row r="292" ht="16.5" customHeight="1">
      <c r="B292" s="112" t="s">
        <v>772</v>
      </c>
    </row>
    <row r="293" ht="16.5" customHeight="1">
      <c r="B293" s="112" t="s">
        <v>773</v>
      </c>
    </row>
    <row r="294" ht="16.5" customHeight="1">
      <c r="B294" s="112" t="s">
        <v>774</v>
      </c>
    </row>
    <row r="295" ht="16.5" customHeight="1"/>
    <row r="296" ht="16.5" customHeight="1">
      <c r="A296" s="112" t="s">
        <v>775</v>
      </c>
      <c r="B296" s="112">
        <f t="array" ref="B296">IFERROR(IF($B$4="Revenue",INDEX(#REF!,MATCH("rev_chain|TGDD|–|–",#REF!,0)),INDEX(#REF!,MATCH("gp_chain|TGDD|–|–",#REF!,0))),0)</f>
        <v>0</v>
      </c>
    </row>
    <row r="297" ht="16.5" customHeight="1">
      <c r="B297" s="112" t="s">
        <v>776</v>
      </c>
    </row>
    <row r="298" ht="16.5" customHeight="1"/>
    <row r="299" ht="16.5" customHeight="1">
      <c r="A299" s="112" t="s">
        <v>777</v>
      </c>
      <c r="B299" s="112" t="s">
        <v>778</v>
      </c>
    </row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31">
    <mergeCell ref="B41:F41"/>
    <mergeCell ref="B42:F42"/>
    <mergeCell ref="B43:F43"/>
    <mergeCell ref="B44:F44"/>
    <mergeCell ref="B45:F45"/>
    <mergeCell ref="B46:F46"/>
    <mergeCell ref="B47:F47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B65:F65"/>
    <mergeCell ref="B66:F66"/>
    <mergeCell ref="B67:F67"/>
    <mergeCell ref="D78:F78"/>
    <mergeCell ref="D79:F79"/>
    <mergeCell ref="D80:F80"/>
    <mergeCell ref="B68:F68"/>
    <mergeCell ref="B69:F69"/>
    <mergeCell ref="B70:F70"/>
    <mergeCell ref="B71:F71"/>
    <mergeCell ref="B72:F72"/>
    <mergeCell ref="D76:F76"/>
    <mergeCell ref="D77:F7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2026-04-02T06:36:16Z</dcterms:created>
  <dc:creator>Trung Dq</dc:creator>
</cp:coreProperties>
</file>